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7362" yWindow="-14" windowWidth="8762" windowHeight="11085" tabRatio="715" activeTab="2"/>
  </bookViews>
  <sheets>
    <sheet name="全市各县区经济情况" sheetId="1" r:id="rId1"/>
    <sheet name="泸县主要经济指标与国家省市对比情况表" sheetId="2" r:id="rId2"/>
    <sheet name="泸州市主要经济指标全省排位情况表" sheetId="3" r:id="rId3"/>
    <sheet name="地区生产总值" sheetId="4" r:id="rId4"/>
    <sheet name="民营经济" sheetId="5" r:id="rId5"/>
    <sheet name="农林牧渔业总产值" sheetId="6" r:id="rId6"/>
    <sheet name="农村常住居民人均可支配收支情况" sheetId="7" r:id="rId7"/>
    <sheet name="城镇常住居民人均可支配收支情况" sheetId="8" r:id="rId8"/>
    <sheet name="规模以上工业生产、销售情况" sheetId="9" r:id="rId9"/>
    <sheet name="规模以上工业生产主要产品产量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" sheetId="14" r:id="rId14"/>
    <sheet name="社会消费品零售总额" sheetId="15" r:id="rId15"/>
    <sheet name="名录库单位统计表" sheetId="16" r:id="rId16"/>
    <sheet name="财政收支" sheetId="17" r:id="rId17"/>
    <sheet name="各镇街地方财政一般预算收入" sheetId="18" r:id="rId18"/>
    <sheet name="金融情况" sheetId="19" r:id="rId19"/>
    <sheet name="全社会用电量" sheetId="21" r:id="rId20"/>
    <sheet name="居民消费价格指数" sheetId="22" r:id="rId21"/>
    <sheet name="10月25日主要消费品价格" sheetId="23" r:id="rId22"/>
    <sheet name="泸县主要经济指标省内排位对比" sheetId="24" r:id="rId23"/>
    <sheet name="扩权县主要经济指标排位" sheetId="25" r:id="rId24"/>
    <sheet name="百万人口大县资料" sheetId="26" r:id="rId25"/>
    <sheet name="川南四市资料" sheetId="27" r:id="rId26"/>
    <sheet name="重点开发县主要经济指标排位" sheetId="28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OLE_LINK2" localSheetId="1">泸县主要经济指标与国家省市对比情况表!$E$17</definedName>
    <definedName name="OLE_LINK35" localSheetId="2">泸州市主要经济指标全省排位情况表!$C$7</definedName>
    <definedName name="OLE_LINK4" localSheetId="18">金融情况!$B$7</definedName>
    <definedName name="OLE_LINK7" localSheetId="16">财政收支!$D$9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8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5"/>
  <c r="E8" i="3" l="1"/>
  <c r="D8"/>
  <c r="C8"/>
  <c r="B8"/>
  <c r="E7"/>
  <c r="D7"/>
  <c r="E6"/>
  <c r="D6"/>
  <c r="D16" i="17" l="1"/>
  <c r="C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9" i="1"/>
  <c r="D11"/>
  <c r="D14"/>
  <c r="F14" i="2" l="1"/>
  <c r="F13"/>
  <c r="C13" i="1"/>
  <c r="C12"/>
  <c r="C8"/>
  <c r="D10" i="2"/>
  <c r="D9"/>
  <c r="C10"/>
  <c r="C9"/>
  <c r="C8"/>
  <c r="D8"/>
  <c r="C7"/>
  <c r="D7"/>
  <c r="E8"/>
  <c r="E7" i="1" l="1"/>
  <c r="F7"/>
  <c r="G7"/>
  <c r="H7"/>
  <c r="I7"/>
  <c r="J7"/>
  <c r="D7"/>
  <c r="B7" i="5" l="1"/>
  <c r="C7"/>
  <c r="B8"/>
  <c r="C8"/>
  <c r="B9"/>
  <c r="C9"/>
  <c r="B10"/>
  <c r="C10"/>
  <c r="C6"/>
  <c r="B6"/>
  <c r="C11" i="3" l="1"/>
  <c r="D11"/>
  <c r="E11"/>
  <c r="B11"/>
  <c r="C10"/>
  <c r="D10"/>
  <c r="E10"/>
  <c r="B10"/>
  <c r="C9"/>
  <c r="B9"/>
  <c r="C5"/>
  <c r="D5"/>
  <c r="E5"/>
  <c r="B5"/>
  <c r="D18" i="2"/>
  <c r="D17"/>
  <c r="D16"/>
  <c r="D15"/>
  <c r="D12"/>
  <c r="D11"/>
  <c r="D6"/>
  <c r="D5"/>
  <c r="B6" i="14" l="1"/>
  <c r="C6"/>
  <c r="B7"/>
  <c r="C7"/>
  <c r="B8"/>
  <c r="C8"/>
  <c r="B9"/>
  <c r="C9"/>
  <c r="B10"/>
  <c r="C10"/>
  <c r="B11"/>
  <c r="C11"/>
  <c r="B12"/>
  <c r="C12"/>
  <c r="B13"/>
  <c r="C13"/>
  <c r="B14"/>
  <c r="C14"/>
  <c r="B15"/>
  <c r="C15"/>
  <c r="C5"/>
  <c r="B5"/>
  <c r="A5" i="10" l="1"/>
  <c r="B5"/>
  <c r="A6"/>
  <c r="B6"/>
  <c r="A7"/>
  <c r="B7"/>
  <c r="A8"/>
  <c r="B8"/>
  <c r="A9"/>
  <c r="B9"/>
  <c r="A10"/>
  <c r="B10"/>
  <c r="A11"/>
  <c r="B11"/>
  <c r="A12"/>
  <c r="B12"/>
  <c r="A13"/>
  <c r="B13"/>
  <c r="B4"/>
  <c r="A4"/>
  <c r="J23" i="1" l="1"/>
  <c r="I23"/>
  <c r="H23"/>
  <c r="G23"/>
  <c r="F23"/>
  <c r="E23"/>
  <c r="D23"/>
  <c r="J20"/>
  <c r="I20"/>
  <c r="H20"/>
  <c r="G20"/>
  <c r="F20"/>
  <c r="E20"/>
  <c r="D20"/>
  <c r="J17"/>
  <c r="I17"/>
  <c r="H17"/>
  <c r="G17"/>
  <c r="F17"/>
  <c r="E17"/>
  <c r="D17"/>
  <c r="J14"/>
  <c r="I14"/>
  <c r="H14"/>
  <c r="G14"/>
  <c r="F14"/>
  <c r="E14"/>
  <c r="J11"/>
  <c r="I11"/>
  <c r="H11"/>
  <c r="G11"/>
  <c r="F11"/>
  <c r="E11"/>
  <c r="J9"/>
  <c r="I9"/>
  <c r="H9"/>
  <c r="G9"/>
  <c r="F9"/>
  <c r="E9"/>
  <c r="E18" i="2" l="1"/>
  <c r="E17"/>
  <c r="E16"/>
  <c r="E15"/>
  <c r="E12"/>
  <c r="E11"/>
  <c r="E10"/>
  <c r="E9"/>
  <c r="E7"/>
  <c r="E6"/>
  <c r="E5"/>
  <c r="F18"/>
  <c r="F17"/>
  <c r="F16"/>
  <c r="F15"/>
  <c r="F12"/>
  <c r="F11"/>
  <c r="F10"/>
  <c r="F9"/>
  <c r="F8"/>
  <c r="F7"/>
  <c r="F6"/>
  <c r="F5"/>
  <c r="F4" i="19" l="1"/>
  <c r="C5" l="1"/>
  <c r="C6"/>
  <c r="C7"/>
  <c r="C9"/>
  <c r="C4"/>
  <c r="C8"/>
</calcChain>
</file>

<file path=xl/sharedStrings.xml><?xml version="1.0" encoding="utf-8"?>
<sst xmlns="http://schemas.openxmlformats.org/spreadsheetml/2006/main" count="917" uniqueCount="464">
  <si>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</si>
  <si>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</si>
  <si>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</si>
  <si>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</si>
  <si>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</si>
  <si>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</si>
  <si>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</si>
  <si>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</si>
  <si>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</si>
  <si>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总量</t>
  </si>
  <si>
    <t>增速</t>
  </si>
  <si>
    <t>排位</t>
  </si>
  <si>
    <t>社会消费品零售总额</t>
  </si>
  <si>
    <t>全市各县区经济情况</t>
    <phoneticPr fontId="7" type="noConversion"/>
  </si>
  <si>
    <t>规模以上工业增加值</t>
  </si>
  <si>
    <t>规模以上工业增加值</t>
    <phoneticPr fontId="7" type="noConversion"/>
  </si>
  <si>
    <t>固定资产投资额</t>
  </si>
  <si>
    <t>固定资产投资额</t>
    <phoneticPr fontId="7" type="noConversion"/>
  </si>
  <si>
    <t>泸县主要经济指标与国家省市对比情况表</t>
  </si>
  <si>
    <t>指标名称</t>
  </si>
  <si>
    <t>国家</t>
  </si>
  <si>
    <t>四川</t>
  </si>
  <si>
    <t>泸州</t>
  </si>
  <si>
    <t>-</t>
  </si>
  <si>
    <t>地方一般公共预算收入</t>
    <phoneticPr fontId="7" type="noConversion"/>
  </si>
  <si>
    <t>泸州市主要经济指标全省排位情况表</t>
  </si>
  <si>
    <t>全省排位</t>
  </si>
  <si>
    <t>全社会固定资产投资</t>
  </si>
  <si>
    <t>本季止累计</t>
  </si>
  <si>
    <t>泸县生产总值</t>
  </si>
  <si>
    <t>第一产业</t>
  </si>
  <si>
    <t>第二产业</t>
  </si>
  <si>
    <t>地区生产总值</t>
    <phoneticPr fontId="7" type="noConversion"/>
  </si>
  <si>
    <t>单位：万元</t>
  </si>
  <si>
    <r>
      <t>增速</t>
    </r>
    <r>
      <rPr>
        <sz val="9"/>
        <color theme="1"/>
        <rFont val="Times New Roman"/>
        <family val="1"/>
      </rPr>
      <t>%</t>
    </r>
  </si>
  <si>
    <t>民营经济增加值</t>
  </si>
  <si>
    <t>其中：工业</t>
  </si>
  <si>
    <t>第三产业</t>
  </si>
  <si>
    <r>
      <t>累计</t>
    </r>
    <r>
      <rPr>
        <sz val="9"/>
        <color theme="1"/>
        <rFont val="Times New Roman"/>
        <family val="1"/>
      </rPr>
      <t>±%</t>
    </r>
  </si>
  <si>
    <t>农林牧渔业总产值</t>
    <phoneticPr fontId="7" type="noConversion"/>
  </si>
  <si>
    <t>农村常住居民人均可支配收支情况</t>
  </si>
  <si>
    <t>一、可支配收入</t>
  </si>
  <si>
    <t>（一）工资性收入</t>
  </si>
  <si>
    <t>（二）经营收入</t>
  </si>
  <si>
    <t>（三）财产性收入</t>
  </si>
  <si>
    <t>（四）转移性收入</t>
  </si>
  <si>
    <t>二、生活消费支出</t>
  </si>
  <si>
    <t>注：以上数据是采取四舍五入保留整数原因，存在合计与分项不等的情况。</t>
  </si>
  <si>
    <t>城镇常住居民人均可支配收支情况</t>
    <phoneticPr fontId="7" type="noConversion"/>
  </si>
  <si>
    <t>规模以上工业生产、销售情况</t>
  </si>
  <si>
    <t>单位：亿元</t>
  </si>
  <si>
    <t>本月止累计</t>
  </si>
  <si>
    <t>三、工业增加值</t>
  </si>
  <si>
    <t>增速%</t>
  </si>
  <si>
    <t>一、工业总产值(现行价格)</t>
  </si>
  <si>
    <t>在总计中:轻工业</t>
  </si>
  <si>
    <t xml:space="preserve">         重工业</t>
  </si>
  <si>
    <t>在总计中:集体企业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</si>
  <si>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</si>
  <si>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</si>
  <si>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</si>
  <si>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</si>
  <si>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四、工业产品销售率（%）</t>
  </si>
  <si>
    <t>第三产业</t>
    <phoneticPr fontId="7" type="noConversion"/>
  </si>
  <si>
    <r>
      <t>增长</t>
    </r>
    <r>
      <rPr>
        <u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%                    </t>
    </r>
    <r>
      <rPr>
        <sz val="10"/>
        <color theme="1"/>
        <rFont val="黑体"/>
        <family val="3"/>
        <charset val="134"/>
      </rPr>
      <t>（可比价）</t>
    </r>
    <phoneticPr fontId="7" type="noConversion"/>
  </si>
  <si>
    <t xml:space="preserve">增速 </t>
  </si>
  <si>
    <t xml:space="preserve"> </t>
    <phoneticPr fontId="7" type="noConversion"/>
  </si>
  <si>
    <t>增速%                                                    （可比价）</t>
    <phoneticPr fontId="7" type="noConversion"/>
  </si>
  <si>
    <t>累计±%</t>
  </si>
  <si>
    <t xml:space="preserve">一、农林牧渔业总产值   </t>
    <phoneticPr fontId="7" type="noConversion"/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</si>
  <si>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</si>
  <si>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</si>
  <si>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</si>
  <si>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</si>
  <si>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</si>
  <si>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（四）渔业产值</t>
  </si>
  <si>
    <t xml:space="preserve"> （五）农林牧渔服务业产值 </t>
  </si>
  <si>
    <t xml:space="preserve">二、农林牧渔业增加值              </t>
    <phoneticPr fontId="7" type="noConversion"/>
  </si>
  <si>
    <t xml:space="preserve"> （一）农业增加值               </t>
  </si>
  <si>
    <t xml:space="preserve"> （二）林业增加值               </t>
  </si>
  <si>
    <t xml:space="preserve"> （三）牧业增加值               </t>
  </si>
  <si>
    <t xml:space="preserve"> （四）渔业增加值               </t>
  </si>
  <si>
    <t xml:space="preserve"> （五）农林牧渔服务业增加值     </t>
  </si>
  <si>
    <t xml:space="preserve">             家禽</t>
    <phoneticPr fontId="7" type="noConversion"/>
  </si>
  <si>
    <t>指  标  名  称</t>
  </si>
  <si>
    <t xml:space="preserve"> （一）食品</t>
  </si>
  <si>
    <t xml:space="preserve"> （二）衣着</t>
  </si>
  <si>
    <t xml:space="preserve"> （三）居住</t>
  </si>
  <si>
    <t xml:space="preserve"> （四）家庭设备用品及服务</t>
  </si>
  <si>
    <t xml:space="preserve"> （五）交通和通讯</t>
  </si>
  <si>
    <t xml:space="preserve"> （六）教育文化娱乐服务</t>
  </si>
  <si>
    <t xml:space="preserve"> （七）医疗保健</t>
  </si>
  <si>
    <t xml:space="preserve"> （八）其它商品和服务</t>
  </si>
  <si>
    <t xml:space="preserve">   （二）经营性收入</t>
  </si>
  <si>
    <t xml:space="preserve">   （三）财产性收入</t>
  </si>
  <si>
    <t xml:space="preserve">   （一）食品</t>
  </si>
  <si>
    <t xml:space="preserve">   （二）衣着</t>
  </si>
  <si>
    <t xml:space="preserve">   （三）居住</t>
  </si>
  <si>
    <t xml:space="preserve">   （四）家庭设备用品及服务</t>
  </si>
  <si>
    <t xml:space="preserve">   （五）交通和通讯</t>
  </si>
  <si>
    <t xml:space="preserve">   （六）教育文化娱乐服务</t>
  </si>
  <si>
    <t xml:space="preserve">   （七）医疗保健</t>
  </si>
  <si>
    <t xml:space="preserve">   （八）其它商品和服务</t>
  </si>
  <si>
    <t>规模以上工业生产主要产品产量</t>
  </si>
  <si>
    <t xml:space="preserve">        </t>
  </si>
  <si>
    <t>计量单位</t>
  </si>
  <si>
    <t>吨</t>
  </si>
  <si>
    <t>营业收入</t>
  </si>
  <si>
    <t>盈亏相抵后的利润总额</t>
  </si>
  <si>
    <t>利税总额</t>
  </si>
  <si>
    <t>资产总额</t>
  </si>
  <si>
    <t>应收账款净额</t>
  </si>
  <si>
    <t>产成品</t>
  </si>
  <si>
    <t>负债总额</t>
  </si>
  <si>
    <t>应缴增值税</t>
  </si>
  <si>
    <t>规模以上工业企业主要经济指标</t>
    <phoneticPr fontId="7" type="noConversion"/>
  </si>
  <si>
    <r>
      <t xml:space="preserve">              </t>
    </r>
    <r>
      <rPr>
        <sz val="9"/>
        <color theme="1"/>
        <rFont val="宋体"/>
        <family val="3"/>
        <charset val="134"/>
      </rPr>
      <t>单位：</t>
    </r>
    <r>
      <rPr>
        <sz val="9"/>
        <color theme="1"/>
        <rFont val="Times New Roman"/>
        <family val="1"/>
      </rPr>
      <t>%</t>
    </r>
  </si>
  <si>
    <t>（一）按构成分</t>
  </si>
  <si>
    <t>　　　设备工器具购置</t>
  </si>
  <si>
    <t>　　　其他投资</t>
  </si>
  <si>
    <t>（二）按行业分</t>
  </si>
  <si>
    <t xml:space="preserve"> #固定资产投资完成额</t>
  </si>
  <si>
    <t>　　#房地产开发投资</t>
  </si>
  <si>
    <t>　　#项目投资</t>
  </si>
  <si>
    <t>　　  #技改投资</t>
  </si>
  <si>
    <t xml:space="preserve">  民间投资占比（%）</t>
  </si>
  <si>
    <t xml:space="preserve">      建筑、安装工程</t>
  </si>
  <si>
    <t xml:space="preserve"> 　　第一产业</t>
  </si>
  <si>
    <t>　　 第二产业</t>
  </si>
  <si>
    <t>　　  #工业性投资</t>
  </si>
  <si>
    <t>　　 第三产业</t>
  </si>
  <si>
    <t>固定资产投资</t>
    <phoneticPr fontId="7" type="noConversion"/>
  </si>
  <si>
    <t>单位</t>
  </si>
  <si>
    <t>房地产开发投资额</t>
  </si>
  <si>
    <t>万元</t>
  </si>
  <si>
    <t>　其中：住宅</t>
  </si>
  <si>
    <t>本年施工房屋面积</t>
  </si>
  <si>
    <t>万平方米</t>
  </si>
  <si>
    <r>
      <t>#</t>
    </r>
    <r>
      <rPr>
        <sz val="9"/>
        <color theme="1"/>
        <rFont val="宋体"/>
        <family val="3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</si>
  <si>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</si>
  <si>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</si>
  <si>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</si>
  <si>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</si>
  <si>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本月止累计</t>
    <phoneticPr fontId="7" type="noConversion"/>
  </si>
  <si>
    <t>房地产主要指标</t>
    <phoneticPr fontId="7" type="noConversion"/>
  </si>
  <si>
    <t>建筑业主要指标情况</t>
  </si>
  <si>
    <t>签订的合同额</t>
  </si>
  <si>
    <t>一、建筑业总产值</t>
  </si>
  <si>
    <r>
      <t xml:space="preserve">  </t>
    </r>
    <r>
      <rPr>
        <sz val="9"/>
        <color theme="1"/>
        <rFont val="永中宋体"/>
        <family val="3"/>
        <charset val="134"/>
      </rPr>
      <t>其中：装饰装修产值</t>
    </r>
  </si>
  <si>
    <r>
      <t xml:space="preserve">   </t>
    </r>
    <r>
      <rPr>
        <sz val="9"/>
        <color theme="1"/>
        <rFont val="永中宋体"/>
        <family val="3"/>
        <charset val="134"/>
      </rPr>
      <t>　　在外省完成的产值</t>
    </r>
  </si>
  <si>
    <r>
      <t xml:space="preserve">  1.</t>
    </r>
    <r>
      <rPr>
        <sz val="9"/>
        <color theme="1"/>
        <rFont val="永中宋体"/>
        <family val="3"/>
        <charset val="134"/>
      </rPr>
      <t>建筑工程产值</t>
    </r>
  </si>
  <si>
    <r>
      <t xml:space="preserve">  2.</t>
    </r>
    <r>
      <rPr>
        <sz val="9"/>
        <color theme="1"/>
        <rFont val="永中宋体"/>
        <family val="3"/>
        <charset val="134"/>
      </rPr>
      <t>安装工程产值</t>
    </r>
  </si>
  <si>
    <r>
      <t xml:space="preserve">  3.</t>
    </r>
    <r>
      <rPr>
        <sz val="9"/>
        <color theme="1"/>
        <rFont val="永中宋体"/>
        <family val="3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</si>
  <si>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</si>
  <si>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</si>
  <si>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</si>
  <si>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</si>
  <si>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本月</t>
  </si>
  <si>
    <t>止累计</t>
  </si>
  <si>
    <t>其中：限额以上</t>
  </si>
  <si>
    <t>一、按销售所在地分组</t>
  </si>
  <si>
    <r>
      <t xml:space="preserve">    </t>
    </r>
    <r>
      <rPr>
        <sz val="9"/>
        <color theme="1"/>
        <rFont val="宋体"/>
        <family val="3"/>
        <charset val="134"/>
      </rPr>
      <t>城镇</t>
    </r>
  </si>
  <si>
    <r>
      <t xml:space="preserve">    </t>
    </r>
    <r>
      <rPr>
        <sz val="9"/>
        <color theme="1"/>
        <rFont val="宋体"/>
        <family val="3"/>
        <charset val="134"/>
      </rPr>
      <t>乡村</t>
    </r>
  </si>
  <si>
    <t>二、按行业分组</t>
  </si>
  <si>
    <r>
      <t xml:space="preserve">    </t>
    </r>
    <r>
      <rPr>
        <sz val="9"/>
        <color theme="1"/>
        <rFont val="宋体"/>
        <family val="3"/>
        <charset val="134"/>
      </rPr>
      <t>批发业</t>
    </r>
  </si>
  <si>
    <r>
      <t xml:space="preserve">    </t>
    </r>
    <r>
      <rPr>
        <sz val="9"/>
        <color theme="1"/>
        <rFont val="宋体"/>
        <family val="3"/>
        <charset val="134"/>
      </rPr>
      <t>零售业</t>
    </r>
  </si>
  <si>
    <r>
      <t xml:space="preserve">    </t>
    </r>
    <r>
      <rPr>
        <sz val="9"/>
        <color theme="1"/>
        <rFont val="宋体"/>
        <family val="3"/>
        <charset val="134"/>
      </rPr>
      <t>住宿业</t>
    </r>
  </si>
  <si>
    <r>
      <t xml:space="preserve">    </t>
    </r>
    <r>
      <rPr>
        <sz val="9"/>
        <color theme="1"/>
        <rFont val="宋体"/>
        <family val="3"/>
        <charset val="134"/>
      </rPr>
      <t>餐饮业</t>
    </r>
  </si>
  <si>
    <t>三、消费形态分</t>
  </si>
  <si>
    <r>
      <t xml:space="preserve">    </t>
    </r>
    <r>
      <rPr>
        <sz val="9"/>
        <color theme="1"/>
        <rFont val="宋体"/>
        <family val="3"/>
        <charset val="134"/>
      </rPr>
      <t>餐饮收入</t>
    </r>
  </si>
  <si>
    <r>
      <t xml:space="preserve">    </t>
    </r>
    <r>
      <rPr>
        <sz val="9"/>
        <color theme="1"/>
        <rFont val="宋体"/>
        <family val="3"/>
        <charset val="134"/>
      </rPr>
      <t>商品零售</t>
    </r>
  </si>
  <si>
    <t>社会消费品零售总额</t>
    <phoneticPr fontId="7" type="noConversion"/>
  </si>
  <si>
    <r>
      <t>增速</t>
    </r>
    <r>
      <rPr>
        <sz val="9"/>
        <color theme="1"/>
        <rFont val="Times New Roman"/>
        <family val="1"/>
      </rPr>
      <t>%</t>
    </r>
    <phoneticPr fontId="7" type="noConversion"/>
  </si>
  <si>
    <t>名录库单位统计表</t>
  </si>
  <si>
    <t>类型</t>
  </si>
  <si>
    <t>户数</t>
  </si>
  <si>
    <t>法人单位</t>
  </si>
  <si>
    <t>产业活动单位</t>
  </si>
  <si>
    <t>规模以上单位（联网直报调查单位）</t>
  </si>
  <si>
    <t>其中：规模以上工业</t>
  </si>
  <si>
    <t xml:space="preserve">      限额以上批发零售业</t>
  </si>
  <si>
    <t xml:space="preserve">      限额以上住宿业</t>
  </si>
  <si>
    <t xml:space="preserve">      限额以上餐饮业</t>
  </si>
  <si>
    <t xml:space="preserve">      规模以上服务业</t>
  </si>
  <si>
    <t>同比增减数</t>
    <phoneticPr fontId="7" type="noConversion"/>
  </si>
  <si>
    <t>实际完成</t>
  </si>
  <si>
    <t>一、收入合计</t>
  </si>
  <si>
    <t>其中：一般预算收入</t>
  </si>
  <si>
    <t>税收收入合计</t>
  </si>
  <si>
    <t>非税收收入合计</t>
  </si>
  <si>
    <t>二、支出合计</t>
  </si>
  <si>
    <t>其中：一般预算支出</t>
  </si>
  <si>
    <t>其中：一般公共服务支出</t>
  </si>
  <si>
    <r>
      <t>财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政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收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支</t>
    </r>
  </si>
  <si>
    <t>各镇街地方财政一般预算收入</t>
  </si>
  <si>
    <t>位次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</si>
  <si>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</si>
  <si>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</si>
  <si>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</si>
  <si>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</si>
  <si>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</si>
  <si>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</si>
  <si>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</si>
  <si>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</si>
  <si>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</si>
  <si>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</si>
  <si>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</si>
  <si>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</si>
  <si>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</si>
  <si>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</si>
  <si>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</si>
  <si>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</si>
  <si>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</si>
  <si>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</si>
  <si>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</si>
  <si>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</si>
  <si>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t>镇街合计</t>
  </si>
  <si>
    <t>单  位</t>
  </si>
  <si>
    <t>完成任务进度%</t>
    <phoneticPr fontId="7" type="noConversion"/>
  </si>
  <si>
    <r>
      <t xml:space="preserve">                  </t>
    </r>
    <r>
      <rPr>
        <sz val="9"/>
        <color theme="1"/>
        <rFont val="宋体"/>
        <family val="3"/>
        <charset val="134"/>
      </rPr>
      <t>单位：万元</t>
    </r>
  </si>
  <si>
    <t>本月末</t>
  </si>
  <si>
    <t>全社会各项贷款余额</t>
  </si>
  <si>
    <t>其中：短期贷款</t>
  </si>
  <si>
    <t>全社会各项存款余额</t>
  </si>
  <si>
    <t>其中：单位存款</t>
  </si>
  <si>
    <r>
      <t>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融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情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况</t>
    </r>
  </si>
  <si>
    <t xml:space="preserve">    居民储蓄存款</t>
  </si>
  <si>
    <t xml:space="preserve">      中长期贷款</t>
    <phoneticPr fontId="7" type="noConversion"/>
  </si>
  <si>
    <r>
      <t>全社会用电量</t>
    </r>
    <r>
      <rPr>
        <sz val="16"/>
        <color theme="1"/>
        <rFont val="Times New Roman"/>
        <family val="1"/>
      </rPr>
      <t xml:space="preserve"> </t>
    </r>
  </si>
  <si>
    <r>
      <t xml:space="preserve">                </t>
    </r>
    <r>
      <rPr>
        <sz val="9"/>
        <color theme="1"/>
        <rFont val="宋体"/>
        <family val="3"/>
        <charset val="134"/>
      </rPr>
      <t>单位：万千瓦时</t>
    </r>
  </si>
  <si>
    <t>全社会用电总计</t>
  </si>
  <si>
    <t>其中：采矿业</t>
  </si>
  <si>
    <t>制造业</t>
  </si>
  <si>
    <t>电力、燃气及水的生产和供应业</t>
  </si>
  <si>
    <t>其中：城镇居民</t>
  </si>
  <si>
    <t>乡村居民</t>
  </si>
  <si>
    <t>#全行业用电合计</t>
  </si>
  <si>
    <t>#城乡居民生活用电</t>
  </si>
  <si>
    <t>居民消费价格指数</t>
  </si>
  <si>
    <t>项目名称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</si>
  <si>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</si>
  <si>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</si>
  <si>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</si>
  <si>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</si>
  <si>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</si>
  <si>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</si>
  <si>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</si>
  <si>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</si>
  <si>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</si>
  <si>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t>上月=100</t>
  </si>
  <si>
    <t>上年同月=100</t>
  </si>
  <si>
    <t>上年同期=100</t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</si>
  <si>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</si>
  <si>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</si>
  <si>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</si>
  <si>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</si>
  <si>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</si>
  <si>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</si>
  <si>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</si>
  <si>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</si>
  <si>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</si>
  <si>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</si>
  <si>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</si>
  <si>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</si>
  <si>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</si>
  <si>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</si>
  <si>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</si>
  <si>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</si>
  <si>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</si>
  <si>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</si>
  <si>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</si>
  <si>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</si>
  <si>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</si>
  <si>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</si>
  <si>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</si>
  <si>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</si>
  <si>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</si>
  <si>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325#水泥</t>
  </si>
  <si>
    <t>包</t>
  </si>
  <si>
    <t>5L/桶</t>
  </si>
  <si>
    <t>上年同期</t>
    <phoneticPr fontId="7" type="noConversion"/>
  </si>
  <si>
    <r>
      <t>单位：亿元、</t>
    </r>
    <r>
      <rPr>
        <sz val="10"/>
        <color theme="1"/>
        <rFont val="Times New Roman"/>
        <family val="1"/>
      </rPr>
      <t>%</t>
    </r>
    <phoneticPr fontId="7" type="noConversion"/>
  </si>
  <si>
    <t>其中：工业</t>
    <phoneticPr fontId="7" type="noConversion"/>
  </si>
  <si>
    <t>其中：工业</t>
    <phoneticPr fontId="7" type="noConversion"/>
  </si>
  <si>
    <t xml:space="preserve">      有资质以上建筑业</t>
    <phoneticPr fontId="7" type="noConversion"/>
  </si>
  <si>
    <t xml:space="preserve">      房地产业开发经营业</t>
    <phoneticPr fontId="7" type="noConversion"/>
  </si>
  <si>
    <t>-</t>
    <phoneticPr fontId="7" type="noConversion"/>
  </si>
  <si>
    <r>
      <t>单位：亿元、</t>
    </r>
    <r>
      <rPr>
        <sz val="12"/>
        <color theme="1"/>
        <rFont val="Times New Roman"/>
        <family val="1"/>
      </rPr>
      <t>%</t>
    </r>
    <phoneticPr fontId="7" type="noConversion"/>
  </si>
  <si>
    <r>
      <t>单位：亿元、元、</t>
    </r>
    <r>
      <rPr>
        <sz val="12"/>
        <color theme="1"/>
        <rFont val="Times New Roman"/>
        <family val="1"/>
      </rPr>
      <t>%</t>
    </r>
  </si>
  <si>
    <t xml:space="preserve">                     单位：万元</t>
  </si>
  <si>
    <t xml:space="preserve">                                          单位：元、%</t>
  </si>
  <si>
    <t>增速</t>
    <phoneticPr fontId="7" type="noConversion"/>
  </si>
  <si>
    <r>
      <rPr>
        <sz val="12"/>
        <color theme="1"/>
        <rFont val="宋体"/>
        <family val="3"/>
        <charset val="134"/>
      </rPr>
      <t>单位：元、</t>
    </r>
    <r>
      <rPr>
        <sz val="12"/>
        <color theme="1"/>
        <rFont val="Times New Roman"/>
        <family val="1"/>
      </rPr>
      <t>%</t>
    </r>
    <phoneticPr fontId="7" type="noConversion"/>
  </si>
  <si>
    <t>民间投资</t>
    <phoneticPr fontId="7" type="noConversion"/>
  </si>
  <si>
    <t>单位：万元、万平方米</t>
    <phoneticPr fontId="7" type="noConversion"/>
  </si>
  <si>
    <t xml:space="preserve">          单位：万元</t>
  </si>
  <si>
    <t>本月止累计</t>
    <phoneticPr fontId="7" type="noConversion"/>
  </si>
  <si>
    <t>(一)地方财政收入</t>
  </si>
  <si>
    <t>(二)上划中央收入</t>
  </si>
  <si>
    <t>(三)上划省级收入</t>
  </si>
  <si>
    <t xml:space="preserve">       财政八项支出</t>
    <phoneticPr fontId="7" type="noConversion"/>
  </si>
  <si>
    <t xml:space="preserve">                                          单位：万元</t>
  </si>
  <si>
    <t>-</t>
    <phoneticPr fontId="7" type="noConversion"/>
  </si>
  <si>
    <r>
      <t>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营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经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济</t>
    </r>
    <phoneticPr fontId="7" type="noConversion"/>
  </si>
  <si>
    <t>（1-10月）</t>
  </si>
  <si>
    <t>2019年1-10月</t>
  </si>
  <si>
    <t>三季度地区生产总值</t>
    <phoneticPr fontId="7" type="noConversion"/>
  </si>
  <si>
    <t>社会消费品零售总额</t>
    <phoneticPr fontId="7" type="noConversion"/>
  </si>
  <si>
    <t>三季度服务业增加值</t>
    <phoneticPr fontId="7" type="noConversion"/>
  </si>
  <si>
    <t>三季度服务业增加值</t>
    <phoneticPr fontId="7" type="noConversion"/>
  </si>
  <si>
    <t>三季度城镇居民人均可支配收入（元）</t>
    <phoneticPr fontId="7" type="noConversion"/>
  </si>
  <si>
    <t>三季度农村居民人均可支配收入（元）</t>
    <phoneticPr fontId="7" type="noConversion"/>
  </si>
  <si>
    <t>三季度城镇居民人均可支配收入(元)</t>
    <phoneticPr fontId="7" type="noConversion"/>
  </si>
  <si>
    <t>三季度农村居民人均可支配收入(元)</t>
    <phoneticPr fontId="7" type="noConversion"/>
  </si>
  <si>
    <t>1-9月</t>
    <phoneticPr fontId="7" type="noConversion"/>
  </si>
  <si>
    <t>单位：亿元</t>
    <phoneticPr fontId="7" type="noConversion"/>
  </si>
  <si>
    <r>
      <t>10</t>
    </r>
    <r>
      <rPr>
        <sz val="15"/>
        <color theme="1"/>
        <rFont val="黑体"/>
        <family val="3"/>
        <charset val="134"/>
      </rPr>
      <t>月</t>
    </r>
    <r>
      <rPr>
        <sz val="15"/>
        <color theme="1"/>
        <rFont val="Times New Roman"/>
        <family val="1"/>
      </rPr>
      <t>25</t>
    </r>
    <r>
      <rPr>
        <sz val="15"/>
        <color theme="1"/>
        <rFont val="黑体"/>
        <family val="3"/>
        <charset val="134"/>
      </rPr>
      <t>日主要消费品价格</t>
    </r>
    <phoneticPr fontId="7" type="noConversion"/>
  </si>
  <si>
    <t>-</t>
    <phoneticPr fontId="7" type="noConversion"/>
  </si>
  <si>
    <t>***</t>
  </si>
  <si>
    <t>GDP</t>
  </si>
  <si>
    <t>县（市、区）
指标</t>
    <phoneticPr fontId="7" type="noConversion"/>
  </si>
  <si>
    <t>（1-9月）</t>
  </si>
  <si>
    <t>全省183个县</t>
  </si>
  <si>
    <t>70个丘陵县</t>
  </si>
  <si>
    <t>20个百万人口大县</t>
  </si>
  <si>
    <t>78个扩权县</t>
  </si>
  <si>
    <t>28个川南县</t>
  </si>
  <si>
    <t>43个重点开发县</t>
  </si>
  <si>
    <t>总量排位</t>
    <phoneticPr fontId="7" type="noConversion"/>
  </si>
  <si>
    <t>增速排位</t>
    <phoneticPr fontId="7" type="noConversion"/>
  </si>
  <si>
    <t>全社会固定资产投资额</t>
    <phoneticPr fontId="7" type="noConversion"/>
  </si>
  <si>
    <t>泸县主要经济指标省内排位对比</t>
    <phoneticPr fontId="7" type="noConversion"/>
  </si>
  <si>
    <t>地区生产总值</t>
  </si>
  <si>
    <r>
      <t>扩权县主要经济指标排位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二</t>
    </r>
    <r>
      <rPr>
        <sz val="16"/>
        <color theme="1"/>
        <rFont val="Times New Roman"/>
        <family val="1"/>
      </rPr>
      <t>)</t>
    </r>
  </si>
  <si>
    <r>
      <t>百万人口大县资料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二</t>
    </r>
    <r>
      <rPr>
        <sz val="16"/>
        <color theme="1"/>
        <rFont val="Times New Roman"/>
        <family val="1"/>
      </rPr>
      <t>)</t>
    </r>
  </si>
  <si>
    <r>
      <t>川南四市资料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二</t>
    </r>
    <r>
      <rPr>
        <sz val="16"/>
        <color theme="1"/>
        <rFont val="Times New Roman"/>
        <family val="1"/>
      </rPr>
      <t>)</t>
    </r>
  </si>
  <si>
    <r>
      <t>重点开发县主要经济指标排位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二</t>
    </r>
    <r>
      <rPr>
        <sz val="16"/>
        <color theme="1"/>
        <rFont val="Times New Roman"/>
        <family val="1"/>
      </rPr>
      <t>)</t>
    </r>
  </si>
  <si>
    <r>
      <t>扩权县主要经济指标排位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一</t>
    </r>
    <r>
      <rPr>
        <sz val="16"/>
        <color theme="1"/>
        <rFont val="Times New Roman"/>
        <family val="1"/>
      </rPr>
      <t>)</t>
    </r>
    <phoneticPr fontId="7" type="noConversion"/>
  </si>
  <si>
    <r>
      <t>百万人口大县资料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一</t>
    </r>
    <r>
      <rPr>
        <sz val="16"/>
        <color theme="1"/>
        <rFont val="Times New Roman"/>
        <family val="1"/>
      </rPr>
      <t>)</t>
    </r>
    <phoneticPr fontId="7" type="noConversion"/>
  </si>
  <si>
    <r>
      <t>川南四市资料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一</t>
    </r>
    <r>
      <rPr>
        <sz val="16"/>
        <color theme="1"/>
        <rFont val="Times New Roman"/>
        <family val="1"/>
      </rPr>
      <t>)</t>
    </r>
    <phoneticPr fontId="7" type="noConversion"/>
  </si>
  <si>
    <r>
      <t>重点开发县主要经济指标排位</t>
    </r>
    <r>
      <rPr>
        <sz val="16"/>
        <color theme="1"/>
        <rFont val="Times New Roman"/>
        <family val="1"/>
      </rPr>
      <t>(</t>
    </r>
    <r>
      <rPr>
        <sz val="16"/>
        <color theme="1"/>
        <rFont val="黑体"/>
        <family val="3"/>
        <charset val="134"/>
      </rPr>
      <t>一</t>
    </r>
    <r>
      <rPr>
        <sz val="16"/>
        <color theme="1"/>
        <rFont val="Times New Roman"/>
        <family val="1"/>
      </rPr>
      <t>)</t>
    </r>
    <phoneticPr fontId="7" type="noConversion"/>
  </si>
  <si>
    <t>荣县</t>
  </si>
  <si>
    <t>富顺县</t>
  </si>
  <si>
    <t>盐边县</t>
  </si>
  <si>
    <t>合江县</t>
  </si>
  <si>
    <t>叙永县</t>
  </si>
  <si>
    <t>古蔺县</t>
  </si>
  <si>
    <t>中江县</t>
  </si>
  <si>
    <t>罗江区</t>
  </si>
  <si>
    <t>广汉市</t>
  </si>
  <si>
    <t>什邡市</t>
  </si>
  <si>
    <t>绵竹市</t>
  </si>
  <si>
    <t>三台县</t>
  </si>
  <si>
    <t>盐亭县</t>
  </si>
  <si>
    <t>安州区</t>
  </si>
  <si>
    <t>梓潼县</t>
  </si>
  <si>
    <t>北川县</t>
  </si>
  <si>
    <t>平武县</t>
  </si>
  <si>
    <t>江油市</t>
  </si>
  <si>
    <t>旺苍县</t>
  </si>
  <si>
    <t>剑阁县</t>
  </si>
  <si>
    <t>苍溪县</t>
  </si>
  <si>
    <t>青川县</t>
  </si>
  <si>
    <t>蓬溪县</t>
  </si>
  <si>
    <t>射洪县</t>
  </si>
  <si>
    <t>大英县</t>
  </si>
  <si>
    <t>威远县</t>
  </si>
  <si>
    <t>资中县</t>
  </si>
  <si>
    <t>隆昌市</t>
  </si>
  <si>
    <t>犍为县</t>
  </si>
  <si>
    <t>井研县</t>
  </si>
  <si>
    <t>夹江县</t>
  </si>
  <si>
    <t>沐川县</t>
  </si>
  <si>
    <t>峨边县</t>
  </si>
  <si>
    <t>马边县</t>
  </si>
  <si>
    <t>峨眉山市</t>
  </si>
  <si>
    <t>南部县</t>
  </si>
  <si>
    <t>营山县</t>
  </si>
  <si>
    <t>蓬安县</t>
  </si>
  <si>
    <t>仪陇县</t>
  </si>
  <si>
    <t>西充县</t>
  </si>
  <si>
    <t>阆中市</t>
  </si>
  <si>
    <t>仁寿县</t>
  </si>
  <si>
    <t>彭山区</t>
  </si>
  <si>
    <t>洪雅县</t>
  </si>
  <si>
    <t>丹棱县</t>
  </si>
  <si>
    <t>青神县</t>
  </si>
  <si>
    <t>叙州区</t>
  </si>
  <si>
    <t>南溪区</t>
  </si>
  <si>
    <t>江安县</t>
  </si>
  <si>
    <t>长宁县</t>
  </si>
  <si>
    <t>高县</t>
  </si>
  <si>
    <t>兴文县</t>
  </si>
  <si>
    <t>筠连县</t>
  </si>
  <si>
    <t>珙县</t>
  </si>
  <si>
    <t>屏山县</t>
  </si>
  <si>
    <t>岳池县</t>
  </si>
  <si>
    <t>武胜县</t>
  </si>
  <si>
    <t>邻水县</t>
  </si>
  <si>
    <t>华蓥市</t>
  </si>
  <si>
    <t>宣汉县</t>
  </si>
  <si>
    <t>开江县</t>
  </si>
  <si>
    <t>大竹县</t>
  </si>
  <si>
    <t>渠县</t>
  </si>
  <si>
    <t>万源市</t>
  </si>
  <si>
    <t>通江县</t>
  </si>
  <si>
    <t>南江县</t>
  </si>
  <si>
    <t>平昌县</t>
  </si>
  <si>
    <t>安岳县</t>
  </si>
  <si>
    <t>乐至县</t>
  </si>
  <si>
    <t>简阳市</t>
  </si>
  <si>
    <t>荥经县</t>
  </si>
  <si>
    <t>汉源县</t>
  </si>
  <si>
    <t>石棉县</t>
  </si>
  <si>
    <t>天全县</t>
  </si>
  <si>
    <t>芦山县</t>
  </si>
  <si>
    <t>宝兴县</t>
  </si>
  <si>
    <t>米易县</t>
  </si>
  <si>
    <t>总量
(亿元)</t>
    <phoneticPr fontId="7" type="noConversion"/>
  </si>
  <si>
    <t>总量
(亿元)</t>
    <phoneticPr fontId="7" type="noConversion"/>
  </si>
  <si>
    <t>达川区</t>
  </si>
  <si>
    <t>雁江区</t>
  </si>
  <si>
    <t>泸县</t>
    <phoneticPr fontId="27" type="noConversion"/>
  </si>
  <si>
    <t>自流井区</t>
    <phoneticPr fontId="27" type="noConversion"/>
  </si>
  <si>
    <t>贡井区</t>
    <phoneticPr fontId="27" type="noConversion"/>
  </si>
  <si>
    <t>大安区</t>
    <phoneticPr fontId="27" type="noConversion"/>
  </si>
  <si>
    <t>沿滩区</t>
    <phoneticPr fontId="27" type="noConversion"/>
  </si>
  <si>
    <t>荣县</t>
    <phoneticPr fontId="27" type="noConversion"/>
  </si>
  <si>
    <t>富顺县</t>
    <phoneticPr fontId="27" type="noConversion"/>
  </si>
  <si>
    <t>江阳区</t>
    <phoneticPr fontId="27" type="noConversion"/>
  </si>
  <si>
    <t>纳溪区</t>
    <phoneticPr fontId="27" type="noConversion"/>
  </si>
  <si>
    <t>龙马潭区</t>
    <phoneticPr fontId="27" type="noConversion"/>
  </si>
  <si>
    <t>合江县</t>
    <phoneticPr fontId="27" type="noConversion"/>
  </si>
  <si>
    <t>叙永县</t>
    <phoneticPr fontId="27" type="noConversion"/>
  </si>
  <si>
    <t>古蔺县</t>
    <phoneticPr fontId="27" type="noConversion"/>
  </si>
  <si>
    <t>内江市中区</t>
    <phoneticPr fontId="27" type="noConversion"/>
  </si>
  <si>
    <t>东兴区</t>
    <phoneticPr fontId="27" type="noConversion"/>
  </si>
  <si>
    <t>威远县</t>
    <phoneticPr fontId="27" type="noConversion"/>
  </si>
  <si>
    <t>资中县</t>
    <phoneticPr fontId="27" type="noConversion"/>
  </si>
  <si>
    <t>翠屏区</t>
    <phoneticPr fontId="27" type="noConversion"/>
  </si>
  <si>
    <t>南溪区</t>
    <phoneticPr fontId="27" type="noConversion"/>
  </si>
  <si>
    <t>江安县</t>
    <phoneticPr fontId="27" type="noConversion"/>
  </si>
  <si>
    <t>长宁县</t>
    <phoneticPr fontId="27" type="noConversion"/>
  </si>
  <si>
    <t>高县</t>
    <phoneticPr fontId="27" type="noConversion"/>
  </si>
  <si>
    <t>珙县</t>
    <phoneticPr fontId="27" type="noConversion"/>
  </si>
  <si>
    <t>筠连县</t>
    <phoneticPr fontId="27" type="noConversion"/>
  </si>
  <si>
    <t>兴文县</t>
    <phoneticPr fontId="27" type="noConversion"/>
  </si>
  <si>
    <t>屏山县</t>
    <phoneticPr fontId="27" type="noConversion"/>
  </si>
  <si>
    <t>金堂县</t>
  </si>
  <si>
    <t>双流区</t>
  </si>
  <si>
    <t>郫都区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</si>
  <si>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</si>
  <si>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</si>
  <si>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</si>
  <si>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</si>
  <si>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</si>
  <si>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</si>
  <si>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</si>
  <si>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西昌市</t>
  </si>
  <si>
    <t>会理县</t>
  </si>
  <si>
    <t>冕宁县</t>
  </si>
  <si>
    <t>－</t>
  </si>
  <si>
    <t>三季度地区生产总值</t>
    <phoneticPr fontId="7" type="noConversion"/>
  </si>
  <si>
    <t>三季度地方一般公共预算收入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</si>
</sst>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36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2"/>
      <charset val="134"/>
      <scheme val="minor"/>
    </font>
    <font>
      <sz val="17"/>
      <color theme="1"/>
      <name val="宋体"/>
      <family val="2"/>
      <charset val="134"/>
      <scheme val="minor"/>
    </font>
    <font>
      <sz val="15"/>
      <color theme="1"/>
      <name val="黑体"/>
      <family val="3"/>
      <charset val="134"/>
    </font>
    <font>
      <sz val="15"/>
      <color theme="1"/>
      <name val="宋体"/>
      <family val="2"/>
      <charset val="134"/>
      <scheme val="minor"/>
    </font>
    <font>
      <sz val="15"/>
      <color theme="1"/>
      <name val="Times New Roman"/>
      <family val="1"/>
    </font>
    <font>
      <sz val="9"/>
      <color theme="1"/>
      <name val="永中宋体"/>
      <family val="3"/>
      <charset val="134"/>
    </font>
    <font>
      <sz val="12"/>
      <color theme="1"/>
      <name val="黑体"/>
      <family val="3"/>
      <charset val="134"/>
    </font>
    <font>
      <sz val="10"/>
      <name val="黑体"/>
      <family val="3"/>
      <charset val="134"/>
    </font>
    <font>
      <u/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黑体"/>
      <family val="3"/>
      <charset val="134"/>
    </font>
    <font>
      <b/>
      <sz val="12"/>
      <color rgb="FFFF0000"/>
      <name val="黑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/>
  </cellStyleXfs>
  <cellXfs count="228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14" fillId="0" borderId="1" xfId="0" applyNumberFormat="1" applyFont="1" applyFill="1" applyBorder="1" applyAlignment="1">
      <alignment horizontal="justify" vertical="center" wrapText="1"/>
    </xf>
    <xf numFmtId="0" fontId="14" fillId="0" borderId="2" xfId="0" applyNumberFormat="1" applyFont="1" applyFill="1" applyBorder="1" applyAlignment="1">
      <alignment horizontal="justify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4" fillId="0" borderId="13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justify" vertical="center"/>
    </xf>
    <xf numFmtId="0" fontId="14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" fontId="13" fillId="0" borderId="9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176" fontId="21" fillId="0" borderId="9" xfId="0" applyNumberFormat="1" applyFont="1" applyFill="1" applyBorder="1" applyAlignment="1">
      <alignment horizontal="center" vertical="center" wrapText="1"/>
    </xf>
    <xf numFmtId="176" fontId="17" fillId="0" borderId="9" xfId="0" applyNumberFormat="1" applyFont="1" applyFill="1" applyBorder="1" applyAlignment="1">
      <alignment horizontal="center" vertical="center" wrapText="1"/>
    </xf>
    <xf numFmtId="176" fontId="17" fillId="0" borderId="10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2" xfId="0" applyFont="1" applyBorder="1" applyAlignment="1">
      <alignment horizontal="justify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justify" vertical="center" wrapText="1"/>
    </xf>
    <xf numFmtId="0" fontId="20" fillId="0" borderId="0" xfId="0" applyFont="1" applyBorder="1">
      <alignment vertical="center"/>
    </xf>
    <xf numFmtId="1" fontId="13" fillId="0" borderId="7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1" fontId="13" fillId="0" borderId="10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1" fontId="17" fillId="0" borderId="9" xfId="0" applyNumberFormat="1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176" fontId="17" fillId="0" borderId="10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6" fontId="17" fillId="0" borderId="7" xfId="0" applyNumberFormat="1" applyFont="1" applyBorder="1" applyAlignment="1">
      <alignment horizontal="center" vertical="center"/>
    </xf>
    <xf numFmtId="176" fontId="17" fillId="0" borderId="9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176" fontId="17" fillId="0" borderId="4" xfId="0" applyNumberFormat="1" applyFont="1" applyBorder="1" applyAlignment="1">
      <alignment horizontal="center" vertical="center"/>
    </xf>
    <xf numFmtId="1" fontId="21" fillId="0" borderId="9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1" fontId="13" fillId="0" borderId="8" xfId="0" applyNumberFormat="1" applyFont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176" fontId="17" fillId="0" borderId="10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176" fontId="17" fillId="0" borderId="9" xfId="0" applyNumberFormat="1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 wrapText="1"/>
    </xf>
    <xf numFmtId="176" fontId="21" fillId="0" borderId="4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176" fontId="25" fillId="0" borderId="9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176" fontId="25" fillId="0" borderId="9" xfId="0" applyNumberFormat="1" applyFont="1" applyFill="1" applyBorder="1" applyAlignment="1">
      <alignment horizontal="center" vertical="center" wrapText="1"/>
    </xf>
    <xf numFmtId="176" fontId="26" fillId="0" borderId="9" xfId="0" applyNumberFormat="1" applyFont="1" applyFill="1" applyBorder="1" applyAlignment="1">
      <alignment horizontal="center" vertical="center" wrapText="1"/>
    </xf>
    <xf numFmtId="176" fontId="25" fillId="0" borderId="10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Border="1" applyAlignment="1">
      <alignment horizontal="center" vertical="center" wrapText="1"/>
    </xf>
    <xf numFmtId="176" fontId="25" fillId="0" borderId="10" xfId="0" applyNumberFormat="1" applyFont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6" fillId="0" borderId="9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76" fontId="25" fillId="0" borderId="8" xfId="0" applyNumberFormat="1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76" fontId="25" fillId="0" borderId="4" xfId="0" applyNumberFormat="1" applyFont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25" fillId="0" borderId="3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28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4" fillId="0" borderId="0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4" fillId="0" borderId="8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/>
    </xf>
    <xf numFmtId="0" fontId="16" fillId="0" borderId="1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" fontId="16" fillId="0" borderId="7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</cellXfs>
  <cellStyles count="2">
    <cellStyle name="MS Sans Serif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/&#22235;&#24029;&#26376;&#25253;2019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2508;&#21512;/&#23450;&#26399;&#36164;&#26009;/&#32479;&#35745;&#26376;&#25253;/&#20840;&#30465;&#26376;&#25253;/2019&#24180;&#22235;&#24029;&#26376;&#25253;/&#22235;&#24029;&#26376;&#25253;2019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/10&#26376;&#25910;&#25903;&#26376;&#2525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6376;&#24230;&#25968;&#25454;/2019/510500_yb_2019_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22269;&#27665;&#32463;&#27982;&#26680;&#31639;/2019&#24180;&#26680;&#31639;/3/&#36820;/&#27896;&#21439;&#36820;&#27665;&#33829;&#32463;&#27982;%2020190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9&#26376;&#24037;&#19994;&#26376;&#2525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314;&#31569;&#19994;/2019/2019&#24180;3&#23395;&#24230;&#24314;&#31569;&#19994;&#26376;&#252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6130;&#25919;&#31246;&#25910;/&#36130;&#25919;/2019&#24180;&#36130;&#25919;&#25253;&#34920;/10&#26376;&#25910;&#25903;&#26376;&#2525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&#26376;&#32771;&#2668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M5">
            <v>8.1</v>
          </cell>
          <cell r="Z5">
            <v>10</v>
          </cell>
          <cell r="AE5">
            <v>16342.22956</v>
          </cell>
          <cell r="AG5">
            <v>10.199999999999999</v>
          </cell>
        </row>
        <row r="9">
          <cell r="M9">
            <v>9.9</v>
          </cell>
          <cell r="N9">
            <v>5</v>
          </cell>
          <cell r="Z9">
            <v>8.8000000000000007</v>
          </cell>
          <cell r="AA9">
            <v>17</v>
          </cell>
          <cell r="AE9">
            <v>683.37923999999998</v>
          </cell>
          <cell r="AF9">
            <v>7</v>
          </cell>
          <cell r="AG9">
            <v>11.5</v>
          </cell>
          <cell r="AH9">
            <v>1</v>
          </cell>
        </row>
      </sheetData>
      <sheetData sheetId="7">
        <row r="10">
          <cell r="C10">
            <v>5.6</v>
          </cell>
        </row>
        <row r="11">
          <cell r="C11">
            <v>5.2</v>
          </cell>
        </row>
        <row r="12">
          <cell r="B12">
            <v>334778</v>
          </cell>
          <cell r="C12">
            <v>8.1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 refreshError="1"/>
      <sheetData sheetId="1" refreshError="1"/>
      <sheetData sheetId="2">
        <row r="4">
          <cell r="B4">
            <v>33892.94</v>
          </cell>
          <cell r="C4">
            <v>7.8</v>
          </cell>
        </row>
        <row r="7">
          <cell r="B7">
            <v>17737.849999999999</v>
          </cell>
          <cell r="C7">
            <v>9</v>
          </cell>
        </row>
      </sheetData>
      <sheetData sheetId="3">
        <row r="4">
          <cell r="F4">
            <v>14493.017819999999</v>
          </cell>
        </row>
      </sheetData>
      <sheetData sheetId="4">
        <row r="4">
          <cell r="F4">
            <v>26886</v>
          </cell>
          <cell r="G4">
            <v>8.6</v>
          </cell>
        </row>
        <row r="11">
          <cell r="F11">
            <v>10845</v>
          </cell>
          <cell r="G11">
            <v>9.9</v>
          </cell>
        </row>
      </sheetData>
      <sheetData sheetId="5">
        <row r="23">
          <cell r="B23">
            <v>3043.9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9">
          <cell r="F29">
            <v>134755</v>
          </cell>
          <cell r="J29">
            <v>2.6618721478580842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上半年泸州市经济运行情况"/>
      <sheetName val="全国、全省、全市主要经济指标"/>
      <sheetName val="主要经济指标一览"/>
      <sheetName val="地区生产总值（GDP）"/>
      <sheetName val="规模以上工业生产"/>
      <sheetName val="规模以上工业产品产量"/>
      <sheetName val="规模以上工业效益、农业"/>
      <sheetName val="交通运输、建筑业"/>
      <sheetName val="固定资产投资及房地产开发与销售"/>
      <sheetName val="国内贸易"/>
      <sheetName val="国内贸易续、市场主体、规模以上服务业、就业"/>
      <sheetName val="对外贸易、旅游、非公经济"/>
      <sheetName val="财政税收"/>
      <sheetName val="金融"/>
      <sheetName val="居民收支"/>
      <sheetName val="物价（CPI）"/>
      <sheetName val="“四上企业”"/>
      <sheetName val="县区经济"/>
      <sheetName val="经济副中心主要经济指标"/>
      <sheetName val="市（州）主要经济指标"/>
      <sheetName val="全省主要经济指标"/>
      <sheetName val="全国主要经济指标"/>
      <sheetName val="图表（一）"/>
      <sheetName val="图表（二）"/>
      <sheetName val="图表（三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9">
          <cell r="B9">
            <v>1401.39</v>
          </cell>
          <cell r="C9">
            <v>7</v>
          </cell>
          <cell r="D9">
            <v>8</v>
          </cell>
          <cell r="E9">
            <v>9</v>
          </cell>
          <cell r="AC9">
            <v>129.58680000000001</v>
          </cell>
          <cell r="AD9">
            <v>3</v>
          </cell>
          <cell r="AH9">
            <v>30431.469055410249</v>
          </cell>
          <cell r="AI9">
            <v>3</v>
          </cell>
          <cell r="AJ9">
            <v>8.9</v>
          </cell>
          <cell r="AK9">
            <v>9</v>
          </cell>
          <cell r="AL9">
            <v>11671.083401878295</v>
          </cell>
          <cell r="AM9">
            <v>10</v>
          </cell>
          <cell r="AN9">
            <v>10.3</v>
          </cell>
          <cell r="AO9">
            <v>7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月报用"/>
      <sheetName val="MY0402016"/>
      <sheetName val="MY0412016"/>
    </sheetNames>
    <sheetDataSet>
      <sheetData sheetId="0">
        <row r="3">
          <cell r="B3">
            <v>1625747</v>
          </cell>
          <cell r="C3">
            <v>5.7</v>
          </cell>
        </row>
        <row r="4">
          <cell r="B4">
            <v>89793</v>
          </cell>
          <cell r="C4">
            <v>-2.9</v>
          </cell>
        </row>
        <row r="5">
          <cell r="B5">
            <v>1098514</v>
          </cell>
          <cell r="C5">
            <v>6.7</v>
          </cell>
        </row>
        <row r="6">
          <cell r="B6">
            <v>768940</v>
          </cell>
          <cell r="C6">
            <v>7</v>
          </cell>
        </row>
        <row r="7">
          <cell r="B7">
            <v>437440</v>
          </cell>
          <cell r="C7">
            <v>5.2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</sheetNames>
    <sheetDataSet>
      <sheetData sheetId="0">
        <row r="4">
          <cell r="B4">
            <v>296.7</v>
          </cell>
        </row>
      </sheetData>
      <sheetData sheetId="1">
        <row r="4">
          <cell r="A4" t="str">
            <v>白酒</v>
          </cell>
          <cell r="B4" t="str">
            <v>万千升</v>
          </cell>
        </row>
        <row r="5">
          <cell r="A5" t="str">
            <v>玻璃包装容器</v>
          </cell>
          <cell r="B5" t="str">
            <v>万吨</v>
          </cell>
        </row>
        <row r="6">
          <cell r="A6" t="str">
            <v>服装</v>
          </cell>
          <cell r="B6" t="str">
            <v>万件</v>
          </cell>
        </row>
        <row r="7">
          <cell r="A7" t="str">
            <v>纸制品</v>
          </cell>
          <cell r="B7" t="str">
            <v>吨</v>
          </cell>
        </row>
        <row r="8">
          <cell r="A8" t="str">
            <v>纱</v>
          </cell>
          <cell r="B8" t="str">
            <v>吨</v>
          </cell>
        </row>
        <row r="9">
          <cell r="A9" t="str">
            <v>水泥</v>
          </cell>
          <cell r="B9" t="str">
            <v>万吨</v>
          </cell>
        </row>
        <row r="10">
          <cell r="A10" t="str">
            <v>钢材</v>
          </cell>
          <cell r="B10" t="str">
            <v>万吨</v>
          </cell>
        </row>
        <row r="11">
          <cell r="A11" t="str">
            <v>布</v>
          </cell>
          <cell r="B11" t="str">
            <v>万米</v>
          </cell>
        </row>
        <row r="12">
          <cell r="A12" t="str">
            <v>化学药品原药</v>
          </cell>
          <cell r="B12" t="str">
            <v>吨</v>
          </cell>
        </row>
        <row r="13">
          <cell r="A13" t="str">
            <v>兽用药品</v>
          </cell>
          <cell r="B13" t="str">
            <v>吨</v>
          </cell>
        </row>
      </sheetData>
      <sheetData sheetId="2">
        <row r="4">
          <cell r="B4">
            <v>2883937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cro1"/>
      <sheetName val="投资"/>
      <sheetName val="房地产主要指标"/>
      <sheetName val="建筑业"/>
      <sheetName val="Sheet1"/>
    </sheetNames>
    <sheetDataSet>
      <sheetData sheetId="0" refreshError="1"/>
      <sheetData sheetId="1" refreshError="1"/>
      <sheetData sheetId="2" refreshError="1"/>
      <sheetData sheetId="3">
        <row r="4">
          <cell r="B4">
            <v>4592134.0999999996</v>
          </cell>
          <cell r="C4">
            <v>17.5</v>
          </cell>
        </row>
        <row r="5">
          <cell r="B5">
            <v>4093948.4</v>
          </cell>
          <cell r="C5">
            <v>23.2</v>
          </cell>
        </row>
        <row r="6">
          <cell r="B6">
            <v>57216.5</v>
          </cell>
          <cell r="C6">
            <v>-1.7</v>
          </cell>
        </row>
        <row r="7">
          <cell r="B7">
            <v>1065678.1000000001</v>
          </cell>
          <cell r="C7">
            <v>23.4</v>
          </cell>
        </row>
        <row r="8">
          <cell r="B8">
            <v>3796045.2</v>
          </cell>
          <cell r="C8">
            <v>25.9</v>
          </cell>
        </row>
        <row r="9">
          <cell r="B9">
            <v>179917.1</v>
          </cell>
          <cell r="C9">
            <v>-7</v>
          </cell>
        </row>
        <row r="10">
          <cell r="B10">
            <v>117986.1</v>
          </cell>
          <cell r="C10">
            <v>3.5</v>
          </cell>
        </row>
        <row r="11">
          <cell r="B11">
            <v>1356780.6</v>
          </cell>
          <cell r="C11">
            <v>24.2</v>
          </cell>
        </row>
        <row r="12">
          <cell r="B12">
            <v>116.7</v>
          </cell>
          <cell r="C12">
            <v>-1.9</v>
          </cell>
        </row>
        <row r="13">
          <cell r="B13">
            <v>58.3</v>
          </cell>
          <cell r="C13">
            <v>18.2</v>
          </cell>
        </row>
        <row r="14">
          <cell r="B14">
            <v>905747.7</v>
          </cell>
          <cell r="C14">
            <v>7.7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M5">
            <v>0</v>
          </cell>
          <cell r="N5">
            <v>44485</v>
          </cell>
          <cell r="R5">
            <v>10.499776441949427</v>
          </cell>
          <cell r="T5">
            <v>399175</v>
          </cell>
          <cell r="V5">
            <v>12.100098851969165</v>
          </cell>
        </row>
        <row r="18">
          <cell r="C18">
            <v>7727</v>
          </cell>
          <cell r="F18">
            <v>97623</v>
          </cell>
          <cell r="J18">
            <v>13.963017440638788</v>
          </cell>
        </row>
        <row r="27">
          <cell r="C27">
            <v>18035</v>
          </cell>
          <cell r="F27">
            <v>133183</v>
          </cell>
          <cell r="J27">
            <v>8.0636131283216361</v>
          </cell>
        </row>
        <row r="28">
          <cell r="C28">
            <v>25762</v>
          </cell>
          <cell r="F28">
            <v>230806</v>
          </cell>
          <cell r="J28">
            <v>10.482654961298568</v>
          </cell>
        </row>
        <row r="29">
          <cell r="C29">
            <v>8238</v>
          </cell>
          <cell r="F29">
            <v>134755</v>
          </cell>
          <cell r="J29">
            <v>2.6618721478580842</v>
          </cell>
        </row>
        <row r="30">
          <cell r="C30">
            <v>10090</v>
          </cell>
          <cell r="F30">
            <v>83699</v>
          </cell>
          <cell r="J30">
            <v>5.3254810172776121</v>
          </cell>
        </row>
        <row r="33">
          <cell r="M33">
            <v>3274</v>
          </cell>
          <cell r="N33">
            <v>457130</v>
          </cell>
          <cell r="R33">
            <v>4.0078268090963904</v>
          </cell>
        </row>
        <row r="37">
          <cell r="C37">
            <v>2880</v>
          </cell>
          <cell r="F37">
            <v>28910</v>
          </cell>
          <cell r="J37">
            <v>3.5013604467993695</v>
          </cell>
        </row>
        <row r="38">
          <cell r="C38">
            <v>38732</v>
          </cell>
          <cell r="F38">
            <v>343415</v>
          </cell>
          <cell r="J38">
            <v>8.5704981884630698</v>
          </cell>
          <cell r="M38">
            <v>25010</v>
          </cell>
          <cell r="N38">
            <v>568666</v>
          </cell>
          <cell r="R38">
            <v>3.8354018270426415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0月考核表"/>
    </sheetNames>
    <sheetDataSet>
      <sheetData sheetId="0">
        <row r="12">
          <cell r="E12">
            <v>4284</v>
          </cell>
          <cell r="H12">
            <v>43831</v>
          </cell>
        </row>
        <row r="13">
          <cell r="E13">
            <v>704</v>
          </cell>
          <cell r="H13">
            <v>8322</v>
          </cell>
        </row>
        <row r="14">
          <cell r="E14">
            <v>95</v>
          </cell>
          <cell r="H14">
            <v>1630</v>
          </cell>
        </row>
        <row r="15">
          <cell r="E15">
            <v>737</v>
          </cell>
          <cell r="H15">
            <v>5189</v>
          </cell>
        </row>
        <row r="16">
          <cell r="E16">
            <v>270</v>
          </cell>
          <cell r="H16">
            <v>1589</v>
          </cell>
        </row>
        <row r="17">
          <cell r="E17">
            <v>82</v>
          </cell>
          <cell r="H17">
            <v>1422</v>
          </cell>
        </row>
        <row r="18">
          <cell r="E18">
            <v>112</v>
          </cell>
          <cell r="H18">
            <v>1618</v>
          </cell>
        </row>
        <row r="19">
          <cell r="E19">
            <v>283</v>
          </cell>
          <cell r="H19">
            <v>2402</v>
          </cell>
        </row>
        <row r="20">
          <cell r="E20">
            <v>119</v>
          </cell>
          <cell r="H20">
            <v>2212</v>
          </cell>
        </row>
        <row r="21">
          <cell r="E21">
            <v>63</v>
          </cell>
          <cell r="H21">
            <v>1171</v>
          </cell>
        </row>
        <row r="22">
          <cell r="E22">
            <v>381</v>
          </cell>
          <cell r="H22">
            <v>2875</v>
          </cell>
        </row>
        <row r="23">
          <cell r="E23">
            <v>194</v>
          </cell>
          <cell r="H23">
            <v>2064</v>
          </cell>
        </row>
        <row r="24">
          <cell r="E24">
            <v>154</v>
          </cell>
          <cell r="H24">
            <v>1414</v>
          </cell>
        </row>
        <row r="25">
          <cell r="E25">
            <v>147</v>
          </cell>
          <cell r="H25">
            <v>1674</v>
          </cell>
        </row>
        <row r="26">
          <cell r="E26">
            <v>114</v>
          </cell>
          <cell r="H26">
            <v>1467</v>
          </cell>
        </row>
        <row r="27">
          <cell r="E27">
            <v>199</v>
          </cell>
          <cell r="H27">
            <v>2170</v>
          </cell>
        </row>
        <row r="28">
          <cell r="E28">
            <v>251</v>
          </cell>
          <cell r="H28">
            <v>1578</v>
          </cell>
        </row>
        <row r="29">
          <cell r="E29">
            <v>92</v>
          </cell>
          <cell r="H29">
            <v>1227</v>
          </cell>
        </row>
        <row r="30">
          <cell r="E30">
            <v>61</v>
          </cell>
          <cell r="H30">
            <v>1312</v>
          </cell>
        </row>
        <row r="31">
          <cell r="E31">
            <v>147</v>
          </cell>
          <cell r="H31">
            <v>1127</v>
          </cell>
        </row>
        <row r="32">
          <cell r="E32">
            <v>79</v>
          </cell>
          <cell r="H32">
            <v>1368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V9" sqref="V9"/>
    </sheetView>
  </sheetViews>
  <sheetFormatPr defaultRowHeight="12.9"/>
  <cols>
    <col min="1" max="1" width="14.625" customWidth="1"/>
    <col min="2" max="6" width="8.375" customWidth="1"/>
    <col min="7" max="7" width="8.375" style="12" customWidth="1"/>
    <col min="8" max="10" width="8.375" customWidth="1"/>
  </cols>
  <sheetData>
    <row r="1" spans="1:12" s="2" customFormat="1" ht="26.5" customHeight="1">
      <c r="A1" s="187" t="s">
        <v>13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2" s="2" customFormat="1" ht="26.5" customHeight="1">
      <c r="A2" s="187" t="s">
        <v>304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2" s="2" customFormat="1" ht="26.5" customHeight="1">
      <c r="A3" s="188" t="s">
        <v>281</v>
      </c>
      <c r="B3" s="188"/>
      <c r="C3" s="188"/>
      <c r="D3" s="188"/>
      <c r="E3" s="188"/>
      <c r="F3" s="188"/>
      <c r="G3" s="188"/>
      <c r="H3" s="188"/>
      <c r="I3" s="188"/>
      <c r="J3" s="188"/>
    </row>
    <row r="4" spans="1:12" s="2" customFormat="1" ht="36" customHeight="1">
      <c r="A4" s="191" t="s">
        <v>0</v>
      </c>
      <c r="B4" s="192"/>
      <c r="C4" s="13" t="s">
        <v>1</v>
      </c>
      <c r="D4" s="13" t="s">
        <v>2</v>
      </c>
      <c r="E4" s="13" t="s">
        <v>3</v>
      </c>
      <c r="F4" s="13" t="s">
        <v>4</v>
      </c>
      <c r="G4" s="14" t="s">
        <v>5</v>
      </c>
      <c r="H4" s="13" t="s">
        <v>6</v>
      </c>
      <c r="I4" s="13" t="s">
        <v>7</v>
      </c>
      <c r="J4" s="15" t="s">
        <v>8</v>
      </c>
    </row>
    <row r="5" spans="1:12" s="2" customFormat="1" ht="36" customHeight="1">
      <c r="A5" s="190" t="s">
        <v>306</v>
      </c>
      <c r="B5" s="7" t="s">
        <v>9</v>
      </c>
      <c r="C5" s="72">
        <v>1401.3907999999999</v>
      </c>
      <c r="D5" s="72">
        <v>375.09500000000003</v>
      </c>
      <c r="E5" s="72">
        <v>140.59530000000001</v>
      </c>
      <c r="F5" s="72">
        <v>208.53890000000001</v>
      </c>
      <c r="G5" s="71">
        <v>254.6816</v>
      </c>
      <c r="H5" s="72">
        <v>180.2106</v>
      </c>
      <c r="I5" s="72">
        <v>109.8053</v>
      </c>
      <c r="J5" s="73">
        <v>132.4641</v>
      </c>
    </row>
    <row r="6" spans="1:12" s="2" customFormat="1" ht="36" customHeight="1">
      <c r="A6" s="190"/>
      <c r="B6" s="7" t="s">
        <v>10</v>
      </c>
      <c r="C6" s="72">
        <v>8</v>
      </c>
      <c r="D6" s="8">
        <v>9.6</v>
      </c>
      <c r="E6" s="8">
        <v>8.3000000000000007</v>
      </c>
      <c r="F6" s="8">
        <v>10.4</v>
      </c>
      <c r="G6" s="64">
        <v>5.6</v>
      </c>
      <c r="H6" s="72">
        <v>8</v>
      </c>
      <c r="I6" s="8">
        <v>7.2</v>
      </c>
      <c r="J6" s="9">
        <v>6.5</v>
      </c>
    </row>
    <row r="7" spans="1:12" s="2" customFormat="1" ht="36" customHeight="1">
      <c r="A7" s="190"/>
      <c r="B7" s="7" t="s">
        <v>11</v>
      </c>
      <c r="C7" s="8" t="s">
        <v>302</v>
      </c>
      <c r="D7" s="8">
        <f>RANK(D6,$D$6:$J$6)</f>
        <v>2</v>
      </c>
      <c r="E7" s="8">
        <f t="shared" ref="E7:J7" si="0">RANK(E6,$D$6:$J$6)</f>
        <v>3</v>
      </c>
      <c r="F7" s="8">
        <f t="shared" si="0"/>
        <v>1</v>
      </c>
      <c r="G7" s="64">
        <f t="shared" si="0"/>
        <v>7</v>
      </c>
      <c r="H7" s="8">
        <f t="shared" si="0"/>
        <v>4</v>
      </c>
      <c r="I7" s="8">
        <f t="shared" si="0"/>
        <v>5</v>
      </c>
      <c r="J7" s="9">
        <f t="shared" si="0"/>
        <v>6</v>
      </c>
    </row>
    <row r="8" spans="1:12" s="2" customFormat="1" ht="36" customHeight="1">
      <c r="A8" s="190" t="s">
        <v>15</v>
      </c>
      <c r="B8" s="7" t="s">
        <v>10</v>
      </c>
      <c r="C8" s="127">
        <f>'[1]13分地区'!$M$9</f>
        <v>9.9</v>
      </c>
      <c r="D8" s="127">
        <v>13.5</v>
      </c>
      <c r="E8" s="127">
        <v>10.4</v>
      </c>
      <c r="F8" s="127">
        <v>11.360216528984516</v>
      </c>
      <c r="G8" s="128">
        <v>6.1</v>
      </c>
      <c r="H8" s="127">
        <v>11</v>
      </c>
      <c r="I8" s="127">
        <v>5.6</v>
      </c>
      <c r="J8" s="129">
        <v>7.2</v>
      </c>
      <c r="K8" s="83"/>
      <c r="L8" s="83"/>
    </row>
    <row r="9" spans="1:12" s="2" customFormat="1" ht="36" customHeight="1">
      <c r="A9" s="190"/>
      <c r="B9" s="7" t="s">
        <v>11</v>
      </c>
      <c r="C9" s="132" t="s">
        <v>286</v>
      </c>
      <c r="D9" s="132">
        <f t="shared" ref="D9:J9" si="1">RANK(D8,$D8:$J8)</f>
        <v>1</v>
      </c>
      <c r="E9" s="132">
        <f t="shared" si="1"/>
        <v>4</v>
      </c>
      <c r="F9" s="132">
        <f t="shared" si="1"/>
        <v>2</v>
      </c>
      <c r="G9" s="133">
        <f t="shared" si="1"/>
        <v>6</v>
      </c>
      <c r="H9" s="132">
        <f t="shared" si="1"/>
        <v>3</v>
      </c>
      <c r="I9" s="132">
        <f t="shared" si="1"/>
        <v>7</v>
      </c>
      <c r="J9" s="134">
        <f t="shared" si="1"/>
        <v>5</v>
      </c>
      <c r="K9" s="83"/>
      <c r="L9" s="83"/>
    </row>
    <row r="10" spans="1:12" s="2" customFormat="1" ht="36" customHeight="1">
      <c r="A10" s="190" t="s">
        <v>17</v>
      </c>
      <c r="B10" s="7" t="s">
        <v>10</v>
      </c>
      <c r="C10" s="127">
        <v>8.8000000000000007</v>
      </c>
      <c r="D10" s="127">
        <v>13.9</v>
      </c>
      <c r="E10" s="127">
        <v>18.899999999999999</v>
      </c>
      <c r="F10" s="127">
        <v>15</v>
      </c>
      <c r="G10" s="128">
        <v>-10.8</v>
      </c>
      <c r="H10" s="127">
        <v>0.6</v>
      </c>
      <c r="I10" s="127">
        <v>14.2</v>
      </c>
      <c r="J10" s="129">
        <v>6.5</v>
      </c>
      <c r="K10" s="83"/>
      <c r="L10" s="83"/>
    </row>
    <row r="11" spans="1:12" s="2" customFormat="1" ht="36" customHeight="1">
      <c r="A11" s="190"/>
      <c r="B11" s="7" t="s">
        <v>11</v>
      </c>
      <c r="C11" s="132" t="s">
        <v>286</v>
      </c>
      <c r="D11" s="132">
        <f t="shared" ref="D11:J11" si="2">RANK(D10,$D10:$J10)</f>
        <v>4</v>
      </c>
      <c r="E11" s="132">
        <f t="shared" si="2"/>
        <v>1</v>
      </c>
      <c r="F11" s="132">
        <f t="shared" si="2"/>
        <v>2</v>
      </c>
      <c r="G11" s="133">
        <f t="shared" si="2"/>
        <v>7</v>
      </c>
      <c r="H11" s="132">
        <f t="shared" si="2"/>
        <v>6</v>
      </c>
      <c r="I11" s="132">
        <f t="shared" si="2"/>
        <v>3</v>
      </c>
      <c r="J11" s="134">
        <f t="shared" si="2"/>
        <v>5</v>
      </c>
      <c r="K11" s="83"/>
      <c r="L11" s="83"/>
    </row>
    <row r="12" spans="1:12" s="2" customFormat="1" ht="36" customHeight="1">
      <c r="A12" s="190" t="s">
        <v>307</v>
      </c>
      <c r="B12" s="7" t="s">
        <v>9</v>
      </c>
      <c r="C12" s="127">
        <f>'[1]13分地区'!$AE$9</f>
        <v>683.37923999999998</v>
      </c>
      <c r="D12" s="127">
        <v>212.79027999999997</v>
      </c>
      <c r="E12" s="127">
        <v>72.714430000000007</v>
      </c>
      <c r="F12" s="127">
        <v>72.719879999999989</v>
      </c>
      <c r="G12" s="128">
        <v>116.57695</v>
      </c>
      <c r="H12" s="127">
        <v>95.430859999999996</v>
      </c>
      <c r="I12" s="127">
        <v>69.224879999999999</v>
      </c>
      <c r="J12" s="129">
        <v>43.921960000000006</v>
      </c>
    </row>
    <row r="13" spans="1:12" s="2" customFormat="1" ht="36" customHeight="1">
      <c r="A13" s="190"/>
      <c r="B13" s="7" t="s">
        <v>10</v>
      </c>
      <c r="C13" s="127">
        <f>'[1]13分地区'!$AG$9</f>
        <v>11.5</v>
      </c>
      <c r="D13" s="127">
        <v>11.7</v>
      </c>
      <c r="E13" s="127">
        <v>11</v>
      </c>
      <c r="F13" s="127">
        <v>11.9</v>
      </c>
      <c r="G13" s="128">
        <v>11.4</v>
      </c>
      <c r="H13" s="127">
        <v>11.3</v>
      </c>
      <c r="I13" s="127">
        <v>11.1</v>
      </c>
      <c r="J13" s="129">
        <v>11.2</v>
      </c>
    </row>
    <row r="14" spans="1:12" s="2" customFormat="1" ht="36" customHeight="1">
      <c r="A14" s="190"/>
      <c r="B14" s="7" t="s">
        <v>11</v>
      </c>
      <c r="C14" s="8" t="s">
        <v>302</v>
      </c>
      <c r="D14" s="8">
        <f t="shared" ref="D14:J14" si="3">RANK(D13,$D13:$J13)</f>
        <v>2</v>
      </c>
      <c r="E14" s="8">
        <f t="shared" si="3"/>
        <v>7</v>
      </c>
      <c r="F14" s="8">
        <f t="shared" si="3"/>
        <v>1</v>
      </c>
      <c r="G14" s="64">
        <f t="shared" si="3"/>
        <v>3</v>
      </c>
      <c r="H14" s="8">
        <f t="shared" si="3"/>
        <v>4</v>
      </c>
      <c r="I14" s="8">
        <f t="shared" si="3"/>
        <v>6</v>
      </c>
      <c r="J14" s="9">
        <f t="shared" si="3"/>
        <v>5</v>
      </c>
    </row>
    <row r="15" spans="1:12" s="2" customFormat="1" ht="36" customHeight="1">
      <c r="A15" s="190" t="s">
        <v>309</v>
      </c>
      <c r="B15" s="7" t="s">
        <v>9</v>
      </c>
      <c r="C15" s="72">
        <v>519.9606</v>
      </c>
      <c r="D15" s="72">
        <v>175.7371</v>
      </c>
      <c r="E15" s="72">
        <v>41.754800000000003</v>
      </c>
      <c r="F15" s="72">
        <v>58.431100000000001</v>
      </c>
      <c r="G15" s="71">
        <v>74.638400000000004</v>
      </c>
      <c r="H15" s="72">
        <v>72.540499999999994</v>
      </c>
      <c r="I15" s="72">
        <v>47.732900000000001</v>
      </c>
      <c r="J15" s="73">
        <v>45.333799999999997</v>
      </c>
    </row>
    <row r="16" spans="1:12" s="2" customFormat="1" ht="36" customHeight="1">
      <c r="A16" s="190"/>
      <c r="B16" s="7" t="s">
        <v>10</v>
      </c>
      <c r="C16" s="72">
        <v>8</v>
      </c>
      <c r="D16" s="72">
        <v>8</v>
      </c>
      <c r="E16" s="8">
        <v>8.3000000000000007</v>
      </c>
      <c r="F16" s="8">
        <v>9.3000000000000007</v>
      </c>
      <c r="G16" s="64">
        <v>6.4</v>
      </c>
      <c r="H16" s="8">
        <v>7.9</v>
      </c>
      <c r="I16" s="8">
        <v>9.1999999999999993</v>
      </c>
      <c r="J16" s="9">
        <v>6.7</v>
      </c>
    </row>
    <row r="17" spans="1:10" s="2" customFormat="1" ht="36" customHeight="1">
      <c r="A17" s="190"/>
      <c r="B17" s="7" t="s">
        <v>11</v>
      </c>
      <c r="C17" s="8"/>
      <c r="D17" s="8">
        <f t="shared" ref="D17:J17" si="4">RANK(D16,$D$16:$J$16)</f>
        <v>4</v>
      </c>
      <c r="E17" s="8">
        <f t="shared" si="4"/>
        <v>3</v>
      </c>
      <c r="F17" s="8">
        <f t="shared" si="4"/>
        <v>1</v>
      </c>
      <c r="G17" s="64">
        <f t="shared" si="4"/>
        <v>7</v>
      </c>
      <c r="H17" s="8">
        <f t="shared" si="4"/>
        <v>5</v>
      </c>
      <c r="I17" s="8">
        <f t="shared" si="4"/>
        <v>2</v>
      </c>
      <c r="J17" s="9">
        <f t="shared" si="4"/>
        <v>6</v>
      </c>
    </row>
    <row r="18" spans="1:10" s="2" customFormat="1" ht="36" customHeight="1">
      <c r="A18" s="190" t="s">
        <v>310</v>
      </c>
      <c r="B18" s="7" t="s">
        <v>9</v>
      </c>
      <c r="C18" s="90">
        <v>30431</v>
      </c>
      <c r="D18" s="90">
        <v>34863</v>
      </c>
      <c r="E18" s="90">
        <v>30995</v>
      </c>
      <c r="F18" s="90">
        <v>34578</v>
      </c>
      <c r="G18" s="104">
        <v>30542</v>
      </c>
      <c r="H18" s="90">
        <v>26814</v>
      </c>
      <c r="I18" s="90">
        <v>23690</v>
      </c>
      <c r="J18" s="91">
        <v>23965</v>
      </c>
    </row>
    <row r="19" spans="1:10" s="2" customFormat="1" ht="36" customHeight="1">
      <c r="A19" s="190"/>
      <c r="B19" s="7" t="s">
        <v>10</v>
      </c>
      <c r="C19" s="72">
        <v>8.9</v>
      </c>
      <c r="D19" s="72">
        <v>9.1</v>
      </c>
      <c r="E19" s="72">
        <v>9</v>
      </c>
      <c r="F19" s="72">
        <v>9.1999999999999993</v>
      </c>
      <c r="G19" s="71">
        <v>8.9</v>
      </c>
      <c r="H19" s="72">
        <v>8.8000000000000007</v>
      </c>
      <c r="I19" s="72">
        <v>8.6</v>
      </c>
      <c r="J19" s="73">
        <v>8.6</v>
      </c>
    </row>
    <row r="20" spans="1:10" s="2" customFormat="1" ht="36" customHeight="1">
      <c r="A20" s="190"/>
      <c r="B20" s="7" t="s">
        <v>11</v>
      </c>
      <c r="C20" s="8" t="s">
        <v>302</v>
      </c>
      <c r="D20" s="8">
        <f t="shared" ref="D20:J20" si="5">RANK(D19,$D19:$J19)</f>
        <v>2</v>
      </c>
      <c r="E20" s="8">
        <f t="shared" si="5"/>
        <v>3</v>
      </c>
      <c r="F20" s="8">
        <f t="shared" si="5"/>
        <v>1</v>
      </c>
      <c r="G20" s="64">
        <f t="shared" si="5"/>
        <v>4</v>
      </c>
      <c r="H20" s="8">
        <f t="shared" si="5"/>
        <v>5</v>
      </c>
      <c r="I20" s="8">
        <f t="shared" si="5"/>
        <v>6</v>
      </c>
      <c r="J20" s="9">
        <f t="shared" si="5"/>
        <v>6</v>
      </c>
    </row>
    <row r="21" spans="1:10" s="2" customFormat="1" ht="36" customHeight="1">
      <c r="A21" s="190" t="s">
        <v>311</v>
      </c>
      <c r="B21" s="8" t="s">
        <v>9</v>
      </c>
      <c r="C21" s="90">
        <v>11671</v>
      </c>
      <c r="D21" s="90">
        <v>15150</v>
      </c>
      <c r="E21" s="90">
        <v>13807</v>
      </c>
      <c r="F21" s="90">
        <v>17263</v>
      </c>
      <c r="G21" s="104">
        <v>13943</v>
      </c>
      <c r="H21" s="90">
        <v>12127</v>
      </c>
      <c r="I21" s="90">
        <v>9113</v>
      </c>
      <c r="J21" s="91">
        <v>8215</v>
      </c>
    </row>
    <row r="22" spans="1:10" s="2" customFormat="1" ht="36" customHeight="1">
      <c r="A22" s="190"/>
      <c r="B22" s="8" t="s">
        <v>10</v>
      </c>
      <c r="C22" s="8">
        <v>10.3</v>
      </c>
      <c r="D22" s="8">
        <v>10.1</v>
      </c>
      <c r="E22" s="8">
        <v>10.1</v>
      </c>
      <c r="F22" s="8">
        <v>10.3</v>
      </c>
      <c r="G22" s="71">
        <v>10</v>
      </c>
      <c r="H22" s="8">
        <v>10.199999999999999</v>
      </c>
      <c r="I22" s="8">
        <v>10.4</v>
      </c>
      <c r="J22" s="9">
        <v>10.5</v>
      </c>
    </row>
    <row r="23" spans="1:10" s="2" customFormat="1" ht="36" customHeight="1">
      <c r="A23" s="193"/>
      <c r="B23" s="10" t="s">
        <v>11</v>
      </c>
      <c r="C23" s="10" t="s">
        <v>302</v>
      </c>
      <c r="D23" s="10">
        <f t="shared" ref="D23:J23" si="6">RANK(D22,$D22:$J22)</f>
        <v>5</v>
      </c>
      <c r="E23" s="10">
        <f t="shared" si="6"/>
        <v>5</v>
      </c>
      <c r="F23" s="10">
        <f t="shared" si="6"/>
        <v>3</v>
      </c>
      <c r="G23" s="65">
        <f t="shared" si="6"/>
        <v>7</v>
      </c>
      <c r="H23" s="10">
        <f t="shared" si="6"/>
        <v>4</v>
      </c>
      <c r="I23" s="10">
        <f t="shared" si="6"/>
        <v>2</v>
      </c>
      <c r="J23" s="11">
        <f t="shared" si="6"/>
        <v>1</v>
      </c>
    </row>
    <row r="24" spans="1:10" s="2" customFormat="1" ht="36" customHeight="1">
      <c r="A24" s="189"/>
      <c r="B24" s="189"/>
      <c r="C24" s="189"/>
      <c r="D24" s="189"/>
      <c r="E24" s="189"/>
      <c r="F24" s="189"/>
      <c r="G24" s="189"/>
      <c r="H24" s="189"/>
      <c r="I24" s="189"/>
      <c r="J24" s="189"/>
    </row>
  </sheetData>
  <mergeCells count="12">
    <mergeCell ref="A1:J1"/>
    <mergeCell ref="A2:J2"/>
    <mergeCell ref="A3:J3"/>
    <mergeCell ref="A24:J24"/>
    <mergeCell ref="A8:A9"/>
    <mergeCell ref="A10:A11"/>
    <mergeCell ref="A4:B4"/>
    <mergeCell ref="A5:A7"/>
    <mergeCell ref="A12:A14"/>
    <mergeCell ref="A15:A17"/>
    <mergeCell ref="A18:A20"/>
    <mergeCell ref="A21:A2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J9" sqref="J9"/>
    </sheetView>
  </sheetViews>
  <sheetFormatPr defaultRowHeight="12.9"/>
  <cols>
    <col min="1" max="3" width="12.125" customWidth="1"/>
    <col min="4" max="4" width="12.125" style="41" customWidth="1"/>
  </cols>
  <sheetData>
    <row r="1" spans="1:4" ht="28.55" customHeight="1">
      <c r="A1" s="187" t="s">
        <v>103</v>
      </c>
      <c r="B1" s="187"/>
      <c r="C1" s="187"/>
      <c r="D1" s="187"/>
    </row>
    <row r="2" spans="1:4" ht="13.6">
      <c r="A2" s="37" t="s">
        <v>104</v>
      </c>
      <c r="B2" s="29"/>
      <c r="C2" s="29"/>
      <c r="D2" s="80"/>
    </row>
    <row r="3" spans="1:4" ht="37.549999999999997" customHeight="1">
      <c r="A3" s="30" t="s">
        <v>19</v>
      </c>
      <c r="B3" s="31" t="s">
        <v>105</v>
      </c>
      <c r="C3" s="31" t="s">
        <v>51</v>
      </c>
      <c r="D3" s="32" t="s">
        <v>53</v>
      </c>
    </row>
    <row r="4" spans="1:4" ht="37.549999999999997" customHeight="1">
      <c r="A4" s="87" t="str">
        <f>'[6]规模以上工业生产主要产品产量   '!A4</f>
        <v>白酒</v>
      </c>
      <c r="B4" s="87" t="str">
        <f>'[6]规模以上工业生产主要产品产量   '!B4</f>
        <v>万千升</v>
      </c>
      <c r="C4" s="81">
        <v>50.7</v>
      </c>
      <c r="D4" s="55">
        <v>5</v>
      </c>
    </row>
    <row r="5" spans="1:4" ht="37.549999999999997" customHeight="1">
      <c r="A5" s="89" t="str">
        <f>'[6]规模以上工业生产主要产品产量   '!A5</f>
        <v>玻璃包装容器</v>
      </c>
      <c r="B5" s="89" t="str">
        <f>'[6]规模以上工业生产主要产品产量   '!B5</f>
        <v>万吨</v>
      </c>
      <c r="C5" s="42">
        <v>76</v>
      </c>
      <c r="D5" s="54">
        <v>-6.3</v>
      </c>
    </row>
    <row r="6" spans="1:4" ht="37.549999999999997" customHeight="1">
      <c r="A6" s="89" t="str">
        <f>'[6]规模以上工业生产主要产品产量   '!A6</f>
        <v>服装</v>
      </c>
      <c r="B6" s="89" t="str">
        <f>'[6]规模以上工业生产主要产品产量   '!B6</f>
        <v>万件</v>
      </c>
      <c r="C6" s="42">
        <v>196.9</v>
      </c>
      <c r="D6" s="54">
        <v>29.4</v>
      </c>
    </row>
    <row r="7" spans="1:4" ht="37.549999999999997" customHeight="1">
      <c r="A7" s="89" t="str">
        <f>'[6]规模以上工业生产主要产品产量   '!A7</f>
        <v>纸制品</v>
      </c>
      <c r="B7" s="89" t="str">
        <f>'[6]规模以上工业生产主要产品产量   '!B7</f>
        <v>吨</v>
      </c>
      <c r="C7" s="42">
        <v>61495</v>
      </c>
      <c r="D7" s="54">
        <v>14.3</v>
      </c>
    </row>
    <row r="8" spans="1:4" ht="37.549999999999997" customHeight="1">
      <c r="A8" s="89" t="str">
        <f>'[6]规模以上工业生产主要产品产量   '!A8</f>
        <v>纱</v>
      </c>
      <c r="B8" s="89" t="str">
        <f>'[6]规模以上工业生产主要产品产量   '!B8</f>
        <v>吨</v>
      </c>
      <c r="C8" s="42">
        <v>2317</v>
      </c>
      <c r="D8" s="54">
        <v>15.62</v>
      </c>
    </row>
    <row r="9" spans="1:4" ht="37.549999999999997" customHeight="1">
      <c r="A9" s="89" t="str">
        <f>'[6]规模以上工业生产主要产品产量   '!A9</f>
        <v>水泥</v>
      </c>
      <c r="B9" s="89" t="str">
        <f>'[6]规模以上工业生产主要产品产量   '!B9</f>
        <v>万吨</v>
      </c>
      <c r="C9" s="42">
        <v>113.7</v>
      </c>
      <c r="D9" s="54">
        <v>49.2</v>
      </c>
    </row>
    <row r="10" spans="1:4" ht="37.549999999999997" customHeight="1">
      <c r="A10" s="89" t="str">
        <f>'[6]规模以上工业生产主要产品产量   '!A10</f>
        <v>钢材</v>
      </c>
      <c r="B10" s="89" t="str">
        <f>'[6]规模以上工业生产主要产品产量   '!B10</f>
        <v>万吨</v>
      </c>
      <c r="C10" s="42">
        <v>30.5</v>
      </c>
      <c r="D10" s="54">
        <v>65.8</v>
      </c>
    </row>
    <row r="11" spans="1:4" ht="37.549999999999997" customHeight="1">
      <c r="A11" s="89" t="str">
        <f>'[6]规模以上工业生产主要产品产量   '!A11</f>
        <v>布</v>
      </c>
      <c r="B11" s="89" t="str">
        <f>'[6]规模以上工业生产主要产品产量   '!B11</f>
        <v>万米</v>
      </c>
      <c r="C11" s="42">
        <v>3772</v>
      </c>
      <c r="D11" s="54">
        <v>16.37</v>
      </c>
    </row>
    <row r="12" spans="1:4" ht="37.549999999999997" customHeight="1">
      <c r="A12" s="89" t="str">
        <f>'[6]规模以上工业生产主要产品产量   '!A12</f>
        <v>化学药品原药</v>
      </c>
      <c r="B12" s="89" t="str">
        <f>'[6]规模以上工业生产主要产品产量   '!B12</f>
        <v>吨</v>
      </c>
      <c r="C12" s="42">
        <v>6766.68</v>
      </c>
      <c r="D12" s="54">
        <v>20.170000000000002</v>
      </c>
    </row>
    <row r="13" spans="1:4" ht="37.549999999999997" customHeight="1">
      <c r="A13" s="88" t="str">
        <f>'[6]规模以上工业生产主要产品产量   '!A13</f>
        <v>兽用药品</v>
      </c>
      <c r="B13" s="88" t="str">
        <f>'[6]规模以上工业生产主要产品产量   '!B13</f>
        <v>吨</v>
      </c>
      <c r="C13" s="43">
        <v>9176</v>
      </c>
      <c r="D13" s="56">
        <v>31.19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G5" sqref="G5"/>
    </sheetView>
  </sheetViews>
  <sheetFormatPr defaultRowHeight="12.9"/>
  <cols>
    <col min="1" max="3" width="16.25" customWidth="1"/>
  </cols>
  <sheetData>
    <row r="1" spans="1:3" ht="27.7" customHeight="1">
      <c r="A1" s="187" t="s">
        <v>115</v>
      </c>
      <c r="B1" s="187"/>
      <c r="C1" s="187"/>
    </row>
    <row r="2" spans="1:3" ht="21.25" customHeight="1">
      <c r="A2" s="207" t="s">
        <v>33</v>
      </c>
      <c r="B2" s="207"/>
      <c r="C2" s="207"/>
    </row>
    <row r="3" spans="1:3" ht="47.25" customHeight="1">
      <c r="A3" s="30" t="s">
        <v>19</v>
      </c>
      <c r="B3" s="31" t="s">
        <v>51</v>
      </c>
      <c r="C3" s="32" t="s">
        <v>53</v>
      </c>
    </row>
    <row r="4" spans="1:3" ht="47.25" customHeight="1">
      <c r="A4" s="75" t="s">
        <v>107</v>
      </c>
      <c r="B4" s="45">
        <v>3193602</v>
      </c>
      <c r="C4" s="55">
        <v>7.67</v>
      </c>
    </row>
    <row r="5" spans="1:3" ht="47.25" customHeight="1">
      <c r="A5" s="26" t="s">
        <v>108</v>
      </c>
      <c r="B5" s="67">
        <v>193558</v>
      </c>
      <c r="C5" s="54">
        <v>24.09</v>
      </c>
    </row>
    <row r="6" spans="1:3" ht="47.25" customHeight="1">
      <c r="A6" s="26" t="s">
        <v>109</v>
      </c>
      <c r="B6" s="67">
        <v>349600</v>
      </c>
      <c r="C6" s="54">
        <v>27.7</v>
      </c>
    </row>
    <row r="7" spans="1:3" ht="47.25" customHeight="1">
      <c r="A7" s="26" t="s">
        <v>110</v>
      </c>
      <c r="B7" s="67">
        <v>1137959.6000000001</v>
      </c>
      <c r="C7" s="54">
        <v>10.49</v>
      </c>
    </row>
    <row r="8" spans="1:3" ht="47.25" customHeight="1">
      <c r="A8" s="26" t="s">
        <v>111</v>
      </c>
      <c r="B8" s="67">
        <v>164175.9</v>
      </c>
      <c r="C8" s="54">
        <v>1.89</v>
      </c>
    </row>
    <row r="9" spans="1:3" ht="47.25" customHeight="1">
      <c r="A9" s="26" t="s">
        <v>112</v>
      </c>
      <c r="B9" s="67">
        <v>183350.2</v>
      </c>
      <c r="C9" s="54">
        <v>7.5</v>
      </c>
    </row>
    <row r="10" spans="1:3" ht="47.25" customHeight="1">
      <c r="A10" s="26" t="s">
        <v>113</v>
      </c>
      <c r="B10" s="67">
        <v>440628.1</v>
      </c>
      <c r="C10" s="54">
        <v>0.85</v>
      </c>
    </row>
    <row r="11" spans="1:3" ht="47.25" customHeight="1">
      <c r="A11" s="25" t="s">
        <v>114</v>
      </c>
      <c r="B11" s="22">
        <v>61678.5</v>
      </c>
      <c r="C11" s="56">
        <v>48.82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D12" sqref="D12"/>
    </sheetView>
  </sheetViews>
  <sheetFormatPr defaultRowHeight="12.9"/>
  <cols>
    <col min="1" max="1" width="29.375" customWidth="1"/>
    <col min="2" max="2" width="19.875" customWidth="1"/>
  </cols>
  <sheetData>
    <row r="1" spans="1:2" ht="19.05">
      <c r="A1" s="187" t="s">
        <v>131</v>
      </c>
      <c r="B1" s="187"/>
    </row>
    <row r="2" spans="1:2">
      <c r="A2" s="217" t="s">
        <v>116</v>
      </c>
      <c r="B2" s="217"/>
    </row>
    <row r="3" spans="1:2" ht="25.5" customHeight="1">
      <c r="A3" s="30" t="s">
        <v>19</v>
      </c>
      <c r="B3" s="32" t="s">
        <v>10</v>
      </c>
    </row>
    <row r="4" spans="1:2" ht="25.5" customHeight="1">
      <c r="A4" s="26" t="s">
        <v>27</v>
      </c>
      <c r="B4" s="137">
        <v>-10.8</v>
      </c>
    </row>
    <row r="5" spans="1:2" ht="25.5" customHeight="1">
      <c r="A5" s="26" t="s">
        <v>121</v>
      </c>
      <c r="B5" s="131">
        <v>-11.1</v>
      </c>
    </row>
    <row r="6" spans="1:2" ht="25.5" customHeight="1">
      <c r="A6" s="26" t="s">
        <v>122</v>
      </c>
      <c r="B6" s="131">
        <v>66.400000000000006</v>
      </c>
    </row>
    <row r="7" spans="1:2" ht="25.5" customHeight="1">
      <c r="A7" s="26" t="s">
        <v>123</v>
      </c>
      <c r="B7" s="131">
        <v>-17.7</v>
      </c>
    </row>
    <row r="8" spans="1:2" ht="25.5" customHeight="1">
      <c r="A8" s="26" t="s">
        <v>124</v>
      </c>
      <c r="B8" s="131">
        <v>-64.5</v>
      </c>
    </row>
    <row r="9" spans="1:2" ht="25.5" customHeight="1">
      <c r="A9" s="26" t="s">
        <v>293</v>
      </c>
      <c r="B9" s="131">
        <v>-15.8</v>
      </c>
    </row>
    <row r="10" spans="1:2" ht="25.5" customHeight="1">
      <c r="A10" s="26" t="s">
        <v>125</v>
      </c>
      <c r="B10" s="131">
        <v>44.7</v>
      </c>
    </row>
    <row r="11" spans="1:2" ht="25.5" customHeight="1">
      <c r="A11" s="26" t="s">
        <v>117</v>
      </c>
      <c r="B11" s="131"/>
    </row>
    <row r="12" spans="1:2" ht="25.5" customHeight="1">
      <c r="A12" s="26" t="s">
        <v>126</v>
      </c>
      <c r="B12" s="131">
        <v>-13.9</v>
      </c>
    </row>
    <row r="13" spans="1:2" ht="25.5" customHeight="1">
      <c r="A13" s="26" t="s">
        <v>118</v>
      </c>
      <c r="B13" s="131">
        <v>-51</v>
      </c>
    </row>
    <row r="14" spans="1:2" ht="25.5" customHeight="1">
      <c r="A14" s="26" t="s">
        <v>119</v>
      </c>
      <c r="B14" s="131">
        <v>213</v>
      </c>
    </row>
    <row r="15" spans="1:2" ht="25.5" customHeight="1">
      <c r="A15" s="26" t="s">
        <v>120</v>
      </c>
      <c r="B15" s="131"/>
    </row>
    <row r="16" spans="1:2" ht="25.5" customHeight="1">
      <c r="A16" s="26" t="s">
        <v>127</v>
      </c>
      <c r="B16" s="131">
        <v>-20.5</v>
      </c>
    </row>
    <row r="17" spans="1:2" ht="25.5" customHeight="1">
      <c r="A17" s="26" t="s">
        <v>128</v>
      </c>
      <c r="B17" s="131">
        <v>-26.4</v>
      </c>
    </row>
    <row r="18" spans="1:2" ht="25.5" customHeight="1">
      <c r="A18" s="26" t="s">
        <v>129</v>
      </c>
      <c r="B18" s="131">
        <v>-26.2</v>
      </c>
    </row>
    <row r="19" spans="1:2" ht="25.5" customHeight="1">
      <c r="A19" s="25" t="s">
        <v>130</v>
      </c>
      <c r="B19" s="140">
        <v>-1.6</v>
      </c>
    </row>
  </sheetData>
  <mergeCells count="2">
    <mergeCell ref="A1:B1"/>
    <mergeCell ref="A2:B2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E18" sqref="E18"/>
    </sheetView>
  </sheetViews>
  <sheetFormatPr defaultRowHeight="12.9"/>
  <cols>
    <col min="1" max="3" width="15.25" customWidth="1"/>
    <col min="4" max="4" width="15.25" style="41" customWidth="1"/>
  </cols>
  <sheetData>
    <row r="1" spans="1:4" ht="20.399999999999999">
      <c r="A1" s="218" t="s">
        <v>144</v>
      </c>
      <c r="B1" s="218"/>
      <c r="C1" s="218"/>
      <c r="D1" s="218"/>
    </row>
    <row r="2" spans="1:4">
      <c r="A2" s="3"/>
    </row>
    <row r="3" spans="1:4" ht="28.55" customHeight="1">
      <c r="A3" s="197" t="s">
        <v>19</v>
      </c>
      <c r="B3" s="198" t="s">
        <v>132</v>
      </c>
      <c r="C3" s="198" t="s">
        <v>143</v>
      </c>
      <c r="D3" s="211" t="s">
        <v>34</v>
      </c>
    </row>
    <row r="4" spans="1:4" ht="28.55" customHeight="1">
      <c r="A4" s="195"/>
      <c r="B4" s="210"/>
      <c r="C4" s="210"/>
      <c r="D4" s="212"/>
    </row>
    <row r="5" spans="1:4" ht="28.55" customHeight="1">
      <c r="A5" s="20" t="s">
        <v>133</v>
      </c>
      <c r="B5" s="18" t="s">
        <v>134</v>
      </c>
      <c r="C5" s="136">
        <v>269889</v>
      </c>
      <c r="D5" s="142">
        <v>66.400000000000006</v>
      </c>
    </row>
    <row r="6" spans="1:4" ht="28.55" customHeight="1">
      <c r="A6" s="20" t="s">
        <v>135</v>
      </c>
      <c r="B6" s="18" t="s">
        <v>134</v>
      </c>
      <c r="C6" s="123">
        <v>188125</v>
      </c>
      <c r="D6" s="125">
        <v>102</v>
      </c>
    </row>
    <row r="7" spans="1:4" ht="28.55" customHeight="1">
      <c r="A7" s="20" t="s">
        <v>136</v>
      </c>
      <c r="B7" s="18" t="s">
        <v>137</v>
      </c>
      <c r="C7" s="123">
        <v>179.3</v>
      </c>
      <c r="D7" s="125">
        <v>38.799999999999997</v>
      </c>
    </row>
    <row r="8" spans="1:4" ht="28.55" customHeight="1">
      <c r="A8" s="20" t="s">
        <v>135</v>
      </c>
      <c r="B8" s="18" t="s">
        <v>137</v>
      </c>
      <c r="C8" s="123">
        <v>132.6</v>
      </c>
      <c r="D8" s="125">
        <v>49.7</v>
      </c>
    </row>
    <row r="9" spans="1:4" ht="28.55" customHeight="1">
      <c r="A9" s="20" t="s">
        <v>138</v>
      </c>
      <c r="B9" s="18" t="s">
        <v>137</v>
      </c>
      <c r="C9" s="123">
        <v>101.2</v>
      </c>
      <c r="D9" s="125">
        <v>234.5</v>
      </c>
    </row>
    <row r="10" spans="1:4" ht="28.55" customHeight="1">
      <c r="A10" s="20" t="s">
        <v>135</v>
      </c>
      <c r="B10" s="18" t="s">
        <v>137</v>
      </c>
      <c r="C10" s="123">
        <v>82.3</v>
      </c>
      <c r="D10" s="125">
        <v>304.7</v>
      </c>
    </row>
    <row r="11" spans="1:4" ht="28.55" customHeight="1">
      <c r="A11" s="20" t="s">
        <v>139</v>
      </c>
      <c r="B11" s="18" t="s">
        <v>137</v>
      </c>
      <c r="C11" s="123">
        <v>23.1</v>
      </c>
      <c r="D11" s="125">
        <v>36.700000000000003</v>
      </c>
    </row>
    <row r="12" spans="1:4" ht="28.55" customHeight="1">
      <c r="A12" s="20" t="s">
        <v>135</v>
      </c>
      <c r="B12" s="18" t="s">
        <v>137</v>
      </c>
      <c r="C12" s="123">
        <v>10.6</v>
      </c>
      <c r="D12" s="125">
        <v>-8.1999999999999993</v>
      </c>
    </row>
    <row r="13" spans="1:4" ht="28.55" customHeight="1">
      <c r="A13" s="20" t="s">
        <v>140</v>
      </c>
      <c r="B13" s="18" t="s">
        <v>137</v>
      </c>
      <c r="C13" s="123">
        <v>90.2</v>
      </c>
      <c r="D13" s="125">
        <v>6.4</v>
      </c>
    </row>
    <row r="14" spans="1:4" ht="28.55" customHeight="1">
      <c r="A14" s="20" t="s">
        <v>135</v>
      </c>
      <c r="B14" s="18" t="s">
        <v>137</v>
      </c>
      <c r="C14" s="123">
        <v>73.3</v>
      </c>
      <c r="D14" s="125">
        <v>17</v>
      </c>
    </row>
    <row r="15" spans="1:4" ht="28.55" customHeight="1">
      <c r="A15" s="20" t="s">
        <v>141</v>
      </c>
      <c r="B15" s="18" t="s">
        <v>134</v>
      </c>
      <c r="C15" s="123">
        <v>438186</v>
      </c>
      <c r="D15" s="125">
        <v>27.2</v>
      </c>
    </row>
    <row r="16" spans="1:4" ht="28.55" customHeight="1">
      <c r="A16" s="20" t="s">
        <v>135</v>
      </c>
      <c r="B16" s="18" t="s">
        <v>134</v>
      </c>
      <c r="C16" s="123">
        <v>396695</v>
      </c>
      <c r="D16" s="125">
        <v>74.900000000000006</v>
      </c>
    </row>
    <row r="17" spans="1:4" ht="28.55" customHeight="1">
      <c r="A17" s="20" t="s">
        <v>142</v>
      </c>
      <c r="B17" s="18" t="s">
        <v>137</v>
      </c>
      <c r="C17" s="123">
        <v>5819</v>
      </c>
      <c r="D17" s="125">
        <v>-78.7</v>
      </c>
    </row>
    <row r="18" spans="1:4" ht="28.55" customHeight="1">
      <c r="A18" s="23" t="s">
        <v>135</v>
      </c>
      <c r="B18" s="21" t="s">
        <v>137</v>
      </c>
      <c r="C18" s="139">
        <v>0</v>
      </c>
      <c r="D18" s="143" t="s">
        <v>318</v>
      </c>
    </row>
  </sheetData>
  <mergeCells count="5">
    <mergeCell ref="A3:A4"/>
    <mergeCell ref="B3:B4"/>
    <mergeCell ref="D3:D4"/>
    <mergeCell ref="C3:C4"/>
    <mergeCell ref="A1:D1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M13" sqref="M13"/>
    </sheetView>
  </sheetViews>
  <sheetFormatPr defaultRowHeight="12.9"/>
  <cols>
    <col min="1" max="2" width="18.5" customWidth="1"/>
    <col min="3" max="3" width="19.625" customWidth="1"/>
  </cols>
  <sheetData>
    <row r="1" spans="1:3" ht="19.05">
      <c r="A1" s="187" t="s">
        <v>145</v>
      </c>
      <c r="B1" s="187"/>
      <c r="C1" s="187"/>
    </row>
    <row r="2" spans="1:3" ht="16.3">
      <c r="A2" s="206" t="s">
        <v>314</v>
      </c>
      <c r="B2" s="206"/>
      <c r="C2" s="206"/>
    </row>
    <row r="3" spans="1:3" ht="14.3" customHeight="1">
      <c r="A3" s="213" t="s">
        <v>294</v>
      </c>
      <c r="B3" s="213"/>
      <c r="C3" s="213"/>
    </row>
    <row r="4" spans="1:3" ht="39.75" customHeight="1">
      <c r="A4" s="36" t="s">
        <v>19</v>
      </c>
      <c r="B4" s="13" t="s">
        <v>51</v>
      </c>
      <c r="C4" s="15" t="s">
        <v>38</v>
      </c>
    </row>
    <row r="5" spans="1:3" ht="39.75" customHeight="1">
      <c r="A5" s="5" t="s">
        <v>146</v>
      </c>
      <c r="B5" s="106">
        <f>[7]建筑业!B4</f>
        <v>4592134.0999999996</v>
      </c>
      <c r="C5" s="105">
        <f>[7]建筑业!C4</f>
        <v>17.5</v>
      </c>
    </row>
    <row r="6" spans="1:3" ht="39.75" customHeight="1">
      <c r="A6" s="5" t="s">
        <v>147</v>
      </c>
      <c r="B6" s="90">
        <f>[7]建筑业!B5</f>
        <v>4093948.4</v>
      </c>
      <c r="C6" s="9">
        <f>[7]建筑业!C5</f>
        <v>23.2</v>
      </c>
    </row>
    <row r="7" spans="1:3" ht="39.75" customHeight="1">
      <c r="A7" s="5" t="s">
        <v>148</v>
      </c>
      <c r="B7" s="90">
        <f>[7]建筑业!B6</f>
        <v>57216.5</v>
      </c>
      <c r="C7" s="9">
        <f>[7]建筑业!C6</f>
        <v>-1.7</v>
      </c>
    </row>
    <row r="8" spans="1:3" ht="39.75" customHeight="1">
      <c r="A8" s="5" t="s">
        <v>149</v>
      </c>
      <c r="B8" s="90">
        <f>[7]建筑业!B7</f>
        <v>1065678.1000000001</v>
      </c>
      <c r="C8" s="9">
        <f>[7]建筑业!C7</f>
        <v>23.4</v>
      </c>
    </row>
    <row r="9" spans="1:3" ht="39.75" customHeight="1">
      <c r="A9" s="35" t="s">
        <v>150</v>
      </c>
      <c r="B9" s="90">
        <f>[7]建筑业!B8</f>
        <v>3796045.2</v>
      </c>
      <c r="C9" s="9">
        <f>[7]建筑业!C8</f>
        <v>25.9</v>
      </c>
    </row>
    <row r="10" spans="1:3" ht="39.75" customHeight="1">
      <c r="A10" s="5" t="s">
        <v>151</v>
      </c>
      <c r="B10" s="90">
        <f>[7]建筑业!B9</f>
        <v>179917.1</v>
      </c>
      <c r="C10" s="9">
        <f>[7]建筑业!C9</f>
        <v>-7</v>
      </c>
    </row>
    <row r="11" spans="1:3" ht="39.75" customHeight="1">
      <c r="A11" s="5" t="s">
        <v>152</v>
      </c>
      <c r="B11" s="90">
        <f>[7]建筑业!B10</f>
        <v>117986.1</v>
      </c>
      <c r="C11" s="9">
        <f>[7]建筑业!C10</f>
        <v>3.5</v>
      </c>
    </row>
    <row r="12" spans="1:3" ht="39.75" customHeight="1">
      <c r="A12" s="5" t="s">
        <v>153</v>
      </c>
      <c r="B12" s="90">
        <f>[7]建筑业!B11</f>
        <v>1356780.6</v>
      </c>
      <c r="C12" s="9">
        <f>[7]建筑业!C11</f>
        <v>24.2</v>
      </c>
    </row>
    <row r="13" spans="1:3" ht="39.75" customHeight="1">
      <c r="A13" s="5" t="s">
        <v>154</v>
      </c>
      <c r="B13" s="90">
        <f>[7]建筑业!B12</f>
        <v>116.7</v>
      </c>
      <c r="C13" s="9">
        <f>[7]建筑业!C12</f>
        <v>-1.9</v>
      </c>
    </row>
    <row r="14" spans="1:3" ht="39.75" customHeight="1">
      <c r="A14" s="5" t="s">
        <v>155</v>
      </c>
      <c r="B14" s="90">
        <f>[7]建筑业!B13</f>
        <v>58.3</v>
      </c>
      <c r="C14" s="9">
        <f>[7]建筑业!C13</f>
        <v>18.2</v>
      </c>
    </row>
    <row r="15" spans="1:3" ht="39.75" customHeight="1">
      <c r="A15" s="6" t="s">
        <v>156</v>
      </c>
      <c r="B15" s="107">
        <f>[7]建筑业!B14</f>
        <v>905747.7</v>
      </c>
      <c r="C15" s="11">
        <f>[7]建筑业!C14</f>
        <v>7.7</v>
      </c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5" sqref="B5:E17"/>
    </sheetView>
  </sheetViews>
  <sheetFormatPr defaultRowHeight="12.9"/>
  <cols>
    <col min="1" max="1" width="18.5" customWidth="1"/>
    <col min="2" max="2" width="13.125" style="44" customWidth="1"/>
    <col min="3" max="3" width="13.125" customWidth="1"/>
    <col min="4" max="4" width="13.125" style="44" customWidth="1"/>
    <col min="5" max="5" width="13.125" customWidth="1"/>
  </cols>
  <sheetData>
    <row r="1" spans="1:5" ht="19.05">
      <c r="A1" s="187" t="s">
        <v>171</v>
      </c>
      <c r="B1" s="187"/>
      <c r="C1" s="187"/>
      <c r="D1" s="187"/>
      <c r="E1" s="187"/>
    </row>
    <row r="2" spans="1:5" ht="16.3">
      <c r="A2" s="213" t="s">
        <v>295</v>
      </c>
      <c r="B2" s="213"/>
      <c r="C2" s="213"/>
      <c r="D2" s="213"/>
      <c r="E2" s="213"/>
    </row>
    <row r="3" spans="1:5" ht="32.299999999999997" customHeight="1">
      <c r="A3" s="197" t="s">
        <v>19</v>
      </c>
      <c r="B3" s="219" t="s">
        <v>157</v>
      </c>
      <c r="C3" s="198" t="s">
        <v>172</v>
      </c>
      <c r="D3" s="219" t="s">
        <v>296</v>
      </c>
      <c r="E3" s="211" t="s">
        <v>34</v>
      </c>
    </row>
    <row r="4" spans="1:5">
      <c r="A4" s="195"/>
      <c r="B4" s="220"/>
      <c r="C4" s="210"/>
      <c r="D4" s="220" t="s">
        <v>158</v>
      </c>
      <c r="E4" s="212"/>
    </row>
    <row r="5" spans="1:5" ht="32.299999999999997" customHeight="1">
      <c r="A5" s="20" t="s">
        <v>12</v>
      </c>
      <c r="B5" s="81">
        <v>136312.29999999999</v>
      </c>
      <c r="C5" s="47">
        <v>12.1</v>
      </c>
      <c r="D5" s="81">
        <v>1165769.5</v>
      </c>
      <c r="E5" s="55">
        <v>11.4</v>
      </c>
    </row>
    <row r="6" spans="1:5" ht="32.299999999999997" customHeight="1">
      <c r="A6" s="20" t="s">
        <v>159</v>
      </c>
      <c r="B6" s="42">
        <v>51226.2</v>
      </c>
      <c r="C6" s="48">
        <v>20</v>
      </c>
      <c r="D6" s="42">
        <v>335905</v>
      </c>
      <c r="E6" s="54">
        <v>19.399999999999999</v>
      </c>
    </row>
    <row r="7" spans="1:5" ht="32.299999999999997" customHeight="1">
      <c r="A7" s="20" t="s">
        <v>160</v>
      </c>
      <c r="B7" s="42"/>
      <c r="C7" s="48"/>
      <c r="D7" s="42"/>
      <c r="E7" s="54"/>
    </row>
    <row r="8" spans="1:5" ht="32.299999999999997" customHeight="1">
      <c r="A8" s="20" t="s">
        <v>161</v>
      </c>
      <c r="B8" s="42">
        <v>101960.6</v>
      </c>
      <c r="C8" s="48">
        <v>12.8</v>
      </c>
      <c r="D8" s="42">
        <v>808379.7</v>
      </c>
      <c r="E8" s="54">
        <v>10.6</v>
      </c>
    </row>
    <row r="9" spans="1:5" ht="32.299999999999997" customHeight="1">
      <c r="A9" s="20" t="s">
        <v>162</v>
      </c>
      <c r="B9" s="42">
        <v>34351.699999999997</v>
      </c>
      <c r="C9" s="48">
        <v>10.1</v>
      </c>
      <c r="D9" s="42">
        <v>357389.8</v>
      </c>
      <c r="E9" s="54">
        <v>13</v>
      </c>
    </row>
    <row r="10" spans="1:5" ht="32.299999999999997" customHeight="1">
      <c r="A10" s="20" t="s">
        <v>163</v>
      </c>
      <c r="B10" s="42"/>
      <c r="C10" s="48"/>
      <c r="D10" s="42"/>
      <c r="E10" s="54"/>
    </row>
    <row r="11" spans="1:5" ht="32.299999999999997" customHeight="1">
      <c r="A11" s="20" t="s">
        <v>164</v>
      </c>
      <c r="B11" s="42">
        <v>57525.3</v>
      </c>
      <c r="C11" s="48">
        <v>12.7</v>
      </c>
      <c r="D11" s="42">
        <v>391888.6</v>
      </c>
      <c r="E11" s="54">
        <v>5.5</v>
      </c>
    </row>
    <row r="12" spans="1:5" ht="32.299999999999997" customHeight="1">
      <c r="A12" s="20" t="s">
        <v>165</v>
      </c>
      <c r="B12" s="42">
        <v>51907.3</v>
      </c>
      <c r="C12" s="48">
        <v>11.1</v>
      </c>
      <c r="D12" s="42">
        <v>531324.9</v>
      </c>
      <c r="E12" s="54">
        <v>14.5</v>
      </c>
    </row>
    <row r="13" spans="1:5" ht="32.299999999999997" customHeight="1">
      <c r="A13" s="20" t="s">
        <v>166</v>
      </c>
      <c r="B13" s="42">
        <v>471.5</v>
      </c>
      <c r="C13" s="48">
        <v>17.600000000000001</v>
      </c>
      <c r="D13" s="42">
        <v>4786.8</v>
      </c>
      <c r="E13" s="54">
        <v>17.100000000000001</v>
      </c>
    </row>
    <row r="14" spans="1:5" ht="32.299999999999997" customHeight="1">
      <c r="A14" s="20" t="s">
        <v>167</v>
      </c>
      <c r="B14" s="42">
        <v>26408.2</v>
      </c>
      <c r="C14" s="48">
        <v>12.9</v>
      </c>
      <c r="D14" s="42">
        <v>237769.2</v>
      </c>
      <c r="E14" s="54">
        <v>14.7</v>
      </c>
    </row>
    <row r="15" spans="1:5" ht="32.299999999999997" customHeight="1">
      <c r="A15" s="20" t="s">
        <v>168</v>
      </c>
      <c r="B15" s="42"/>
      <c r="C15" s="48"/>
      <c r="D15" s="42"/>
      <c r="E15" s="54"/>
    </row>
    <row r="16" spans="1:5" ht="32.299999999999997" customHeight="1">
      <c r="A16" s="20" t="s">
        <v>169</v>
      </c>
      <c r="B16" s="42">
        <v>26706.6</v>
      </c>
      <c r="C16" s="48">
        <v>13.1</v>
      </c>
      <c r="D16" s="42">
        <v>241085.5</v>
      </c>
      <c r="E16" s="54">
        <v>14.9</v>
      </c>
    </row>
    <row r="17" spans="1:5" ht="32.299999999999997" customHeight="1">
      <c r="A17" s="23" t="s">
        <v>170</v>
      </c>
      <c r="B17" s="43">
        <v>109605.7</v>
      </c>
      <c r="C17" s="49">
        <v>11.9</v>
      </c>
      <c r="D17" s="43">
        <v>924684</v>
      </c>
      <c r="E17" s="56">
        <v>10.5</v>
      </c>
    </row>
  </sheetData>
  <mergeCells count="7">
    <mergeCell ref="A1:E1"/>
    <mergeCell ref="A2:E2"/>
    <mergeCell ref="A3:A4"/>
    <mergeCell ref="B3:B4"/>
    <mergeCell ref="C3:C4"/>
    <mergeCell ref="E3:E4"/>
    <mergeCell ref="D3:D4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J14" sqref="J14"/>
    </sheetView>
  </sheetViews>
  <sheetFormatPr defaultRowHeight="12.9"/>
  <cols>
    <col min="1" max="1" width="22.375" customWidth="1"/>
    <col min="2" max="2" width="17.125" customWidth="1"/>
    <col min="3" max="3" width="16.375" customWidth="1"/>
  </cols>
  <sheetData>
    <row r="1" spans="1:3" ht="19.05">
      <c r="A1" s="187" t="s">
        <v>173</v>
      </c>
      <c r="B1" s="187"/>
      <c r="C1" s="187"/>
    </row>
    <row r="2" spans="1:3">
      <c r="A2" s="221"/>
      <c r="B2" s="221"/>
      <c r="C2" s="221"/>
    </row>
    <row r="3" spans="1:3">
      <c r="A3" s="197" t="s">
        <v>174</v>
      </c>
      <c r="B3" s="198" t="s">
        <v>175</v>
      </c>
      <c r="C3" s="211" t="s">
        <v>184</v>
      </c>
    </row>
    <row r="4" spans="1:3">
      <c r="A4" s="195"/>
      <c r="B4" s="210"/>
      <c r="C4" s="212"/>
    </row>
    <row r="5" spans="1:3" ht="43.5" customHeight="1">
      <c r="A5" s="26" t="s">
        <v>176</v>
      </c>
      <c r="B5" s="81">
        <v>5751</v>
      </c>
      <c r="C5" s="108">
        <v>-70</v>
      </c>
    </row>
    <row r="6" spans="1:3" ht="43.5" customHeight="1">
      <c r="A6" s="26" t="s">
        <v>177</v>
      </c>
      <c r="B6" s="42">
        <v>1352</v>
      </c>
      <c r="C6" s="84">
        <v>443</v>
      </c>
    </row>
    <row r="7" spans="1:3" ht="43.5" customHeight="1">
      <c r="A7" s="26" t="s">
        <v>178</v>
      </c>
      <c r="B7" s="42">
        <v>392</v>
      </c>
      <c r="C7" s="84">
        <v>-13</v>
      </c>
    </row>
    <row r="8" spans="1:3" ht="43.5" customHeight="1">
      <c r="A8" s="26" t="s">
        <v>179</v>
      </c>
      <c r="B8" s="42">
        <v>128</v>
      </c>
      <c r="C8" s="84">
        <v>0</v>
      </c>
    </row>
    <row r="9" spans="1:3" ht="43.5" customHeight="1">
      <c r="A9" s="26" t="s">
        <v>284</v>
      </c>
      <c r="B9" s="42">
        <v>89</v>
      </c>
      <c r="C9" s="84">
        <v>18</v>
      </c>
    </row>
    <row r="10" spans="1:3" ht="43.5" customHeight="1">
      <c r="A10" s="26" t="s">
        <v>285</v>
      </c>
      <c r="B10" s="42">
        <v>28</v>
      </c>
      <c r="C10" s="84">
        <v>6</v>
      </c>
    </row>
    <row r="11" spans="1:3" ht="43.5" customHeight="1">
      <c r="A11" s="26" t="s">
        <v>180</v>
      </c>
      <c r="B11" s="42">
        <v>86</v>
      </c>
      <c r="C11" s="84">
        <v>-14</v>
      </c>
    </row>
    <row r="12" spans="1:3" ht="43.5" customHeight="1">
      <c r="A12" s="26" t="s">
        <v>181</v>
      </c>
      <c r="B12" s="42">
        <v>1</v>
      </c>
      <c r="C12" s="84">
        <v>0</v>
      </c>
    </row>
    <row r="13" spans="1:3" ht="43.5" customHeight="1">
      <c r="A13" s="26" t="s">
        <v>182</v>
      </c>
      <c r="B13" s="42">
        <v>14</v>
      </c>
      <c r="C13" s="84">
        <v>-1</v>
      </c>
    </row>
    <row r="14" spans="1:3" ht="43.5" customHeight="1">
      <c r="A14" s="25" t="s">
        <v>183</v>
      </c>
      <c r="B14" s="43">
        <v>46</v>
      </c>
      <c r="C14" s="109">
        <v>-16</v>
      </c>
    </row>
  </sheetData>
  <mergeCells count="5">
    <mergeCell ref="A3:A4"/>
    <mergeCell ref="B3:B4"/>
    <mergeCell ref="C3:C4"/>
    <mergeCell ref="A1:C1"/>
    <mergeCell ref="A2:C2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6"/>
  <sheetViews>
    <sheetView zoomScaleNormal="100" workbookViewId="0">
      <selection activeCell="H15" sqref="H15"/>
    </sheetView>
  </sheetViews>
  <sheetFormatPr defaultRowHeight="12.9"/>
  <cols>
    <col min="1" max="1" width="19" customWidth="1"/>
    <col min="2" max="4" width="15.75" customWidth="1"/>
  </cols>
  <sheetData>
    <row r="1" spans="1:4" ht="37.549999999999997" customHeight="1">
      <c r="A1" s="187" t="s">
        <v>193</v>
      </c>
      <c r="B1" s="187"/>
      <c r="C1" s="187"/>
      <c r="D1" s="187"/>
    </row>
    <row r="2" spans="1:4" ht="16.3">
      <c r="A2" s="207" t="s">
        <v>301</v>
      </c>
      <c r="B2" s="207"/>
      <c r="C2" s="207"/>
      <c r="D2" s="207"/>
    </row>
    <row r="3" spans="1:4" ht="32.299999999999997" customHeight="1">
      <c r="A3" s="197" t="s">
        <v>19</v>
      </c>
      <c r="B3" s="201" t="s">
        <v>185</v>
      </c>
      <c r="C3" s="201"/>
      <c r="D3" s="211" t="s">
        <v>53</v>
      </c>
    </row>
    <row r="4" spans="1:4" ht="32.299999999999997" customHeight="1">
      <c r="A4" s="194"/>
      <c r="B4" s="223" t="s">
        <v>157</v>
      </c>
      <c r="C4" s="223" t="s">
        <v>143</v>
      </c>
      <c r="D4" s="222"/>
    </row>
    <row r="5" spans="1:4" ht="32.299999999999997" customHeight="1">
      <c r="A5" s="195"/>
      <c r="B5" s="210"/>
      <c r="C5" s="210"/>
      <c r="D5" s="212"/>
    </row>
    <row r="6" spans="1:4" ht="32.299999999999997" customHeight="1">
      <c r="A6" s="75" t="s">
        <v>186</v>
      </c>
      <c r="B6" s="136">
        <f>[8]Sheet1!$C$38</f>
        <v>38732</v>
      </c>
      <c r="C6" s="136">
        <f>[8]Sheet1!$F$38</f>
        <v>343415</v>
      </c>
      <c r="D6" s="137">
        <f>[8]Sheet1!$J$38</f>
        <v>8.5704981884630698</v>
      </c>
    </row>
    <row r="7" spans="1:4" ht="32.299999999999997" customHeight="1">
      <c r="A7" s="26" t="s">
        <v>297</v>
      </c>
      <c r="B7" s="123">
        <f>[8]Sheet1!$C$28</f>
        <v>25762</v>
      </c>
      <c r="C7" s="123">
        <f>[8]Sheet1!$F$28</f>
        <v>230806</v>
      </c>
      <c r="D7" s="131">
        <f>[8]Sheet1!$J$28</f>
        <v>10.482654961298568</v>
      </c>
    </row>
    <row r="8" spans="1:4" ht="32.299999999999997" customHeight="1">
      <c r="A8" s="26" t="s">
        <v>187</v>
      </c>
      <c r="B8" s="123">
        <f>[8]Sheet1!$C$29</f>
        <v>8238</v>
      </c>
      <c r="C8" s="123">
        <f>[8]Sheet1!$F$29</f>
        <v>134755</v>
      </c>
      <c r="D8" s="131">
        <f>[8]Sheet1!$J$29</f>
        <v>2.6618721478580842</v>
      </c>
    </row>
    <row r="9" spans="1:4" ht="32.299999999999997" customHeight="1">
      <c r="A9" s="26" t="s">
        <v>188</v>
      </c>
      <c r="B9" s="123">
        <f>[8]Sheet1!$C$18</f>
        <v>7727</v>
      </c>
      <c r="C9" s="123">
        <f>[8]Sheet1!$F$18</f>
        <v>97623</v>
      </c>
      <c r="D9" s="131">
        <f>[8]Sheet1!$J$18</f>
        <v>13.963017440638788</v>
      </c>
    </row>
    <row r="10" spans="1:4" ht="32.299999999999997" customHeight="1">
      <c r="A10" s="26" t="s">
        <v>189</v>
      </c>
      <c r="B10" s="123">
        <f>[8]Sheet1!$C$27</f>
        <v>18035</v>
      </c>
      <c r="C10" s="123">
        <f>[8]Sheet1!$F$27</f>
        <v>133183</v>
      </c>
      <c r="D10" s="131">
        <f>[8]Sheet1!$J$27</f>
        <v>8.0636131283216361</v>
      </c>
    </row>
    <row r="11" spans="1:4" ht="32.299999999999997" customHeight="1">
      <c r="A11" s="26" t="s">
        <v>298</v>
      </c>
      <c r="B11" s="123">
        <f>[8]Sheet1!$C$30</f>
        <v>10090</v>
      </c>
      <c r="C11" s="123">
        <f>[8]Sheet1!$F$30</f>
        <v>83699</v>
      </c>
      <c r="D11" s="131">
        <f>[8]Sheet1!$J$30</f>
        <v>5.3254810172776121</v>
      </c>
    </row>
    <row r="12" spans="1:4" ht="32.299999999999997" customHeight="1">
      <c r="A12" s="26" t="s">
        <v>299</v>
      </c>
      <c r="B12" s="123">
        <f>[8]Sheet1!$C$37</f>
        <v>2880</v>
      </c>
      <c r="C12" s="123">
        <f>[8]Sheet1!$F$37</f>
        <v>28910</v>
      </c>
      <c r="D12" s="131">
        <f>[8]Sheet1!$J$37</f>
        <v>3.5013604467993695</v>
      </c>
    </row>
    <row r="13" spans="1:4" ht="32.299999999999997" customHeight="1">
      <c r="A13" s="26" t="s">
        <v>190</v>
      </c>
      <c r="B13" s="123">
        <f>[8]Sheet1!$M$38</f>
        <v>25010</v>
      </c>
      <c r="C13" s="123">
        <f>[8]Sheet1!$N$38</f>
        <v>568666</v>
      </c>
      <c r="D13" s="131">
        <f>[8]Sheet1!$R$38</f>
        <v>3.8354018270426415</v>
      </c>
    </row>
    <row r="14" spans="1:4" ht="32.299999999999997" customHeight="1">
      <c r="A14" s="26" t="s">
        <v>191</v>
      </c>
      <c r="B14" s="123">
        <f>[8]Sheet1!$M$33</f>
        <v>3274</v>
      </c>
      <c r="C14" s="123">
        <f>[8]Sheet1!$N$33</f>
        <v>457130</v>
      </c>
      <c r="D14" s="131">
        <f>[8]Sheet1!$R$33</f>
        <v>4.0078268090963904</v>
      </c>
    </row>
    <row r="15" spans="1:4" ht="32.299999999999997" customHeight="1">
      <c r="A15" s="26" t="s">
        <v>192</v>
      </c>
      <c r="B15" s="123">
        <f>[8]Sheet1!$M$5</f>
        <v>0</v>
      </c>
      <c r="C15" s="123">
        <f>[8]Sheet1!$N$5</f>
        <v>44485</v>
      </c>
      <c r="D15" s="131">
        <f>[8]Sheet1!$R$5</f>
        <v>10.499776441949427</v>
      </c>
    </row>
    <row r="16" spans="1:4" ht="32.299999999999997" customHeight="1">
      <c r="A16" s="25" t="s">
        <v>300</v>
      </c>
      <c r="B16" s="138" t="s">
        <v>317</v>
      </c>
      <c r="C16" s="139">
        <f>[8]Sheet1!$T$5</f>
        <v>399175</v>
      </c>
      <c r="D16" s="140">
        <f>[8]Sheet1!$V$5</f>
        <v>12.100098851969165</v>
      </c>
    </row>
  </sheetData>
  <mergeCells count="7">
    <mergeCell ref="A3:A5"/>
    <mergeCell ref="B3:C3"/>
    <mergeCell ref="D3:D5"/>
    <mergeCell ref="B4:B5"/>
    <mergeCell ref="A1:D1"/>
    <mergeCell ref="A2:D2"/>
    <mergeCell ref="C4:C5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H24" sqref="H24"/>
    </sheetView>
  </sheetViews>
  <sheetFormatPr defaultRowHeight="12.9"/>
  <cols>
    <col min="1" max="5" width="13.375" customWidth="1"/>
  </cols>
  <sheetData>
    <row r="1" spans="1:8" ht="19.05">
      <c r="A1" s="187" t="s">
        <v>194</v>
      </c>
      <c r="B1" s="187"/>
      <c r="C1" s="187"/>
      <c r="D1" s="187"/>
      <c r="E1" s="187"/>
    </row>
    <row r="2" spans="1:8">
      <c r="A2" s="224" t="s">
        <v>33</v>
      </c>
      <c r="B2" s="224"/>
      <c r="C2" s="224"/>
      <c r="D2" s="224"/>
      <c r="E2" s="224"/>
    </row>
    <row r="3" spans="1:8" ht="21.75" customHeight="1">
      <c r="A3" s="197" t="s">
        <v>217</v>
      </c>
      <c r="B3" s="198" t="s">
        <v>157</v>
      </c>
      <c r="C3" s="198" t="s">
        <v>143</v>
      </c>
      <c r="D3" s="198" t="s">
        <v>218</v>
      </c>
      <c r="E3" s="211" t="s">
        <v>195</v>
      </c>
    </row>
    <row r="4" spans="1:8" ht="21.75" customHeight="1">
      <c r="A4" s="195"/>
      <c r="B4" s="210"/>
      <c r="C4" s="210"/>
      <c r="D4" s="210"/>
      <c r="E4" s="212"/>
    </row>
    <row r="5" spans="1:8" ht="21.75" customHeight="1">
      <c r="A5" s="121" t="s">
        <v>216</v>
      </c>
      <c r="B5" s="123">
        <f>'[9]10月考核表'!E12</f>
        <v>4284</v>
      </c>
      <c r="C5" s="123">
        <f>'[9]10月考核表'!H12</f>
        <v>43831</v>
      </c>
      <c r="D5" s="123" t="s">
        <v>286</v>
      </c>
      <c r="E5" s="125" t="s">
        <v>286</v>
      </c>
    </row>
    <row r="6" spans="1:8" ht="21.75" customHeight="1">
      <c r="A6" s="121" t="s">
        <v>196</v>
      </c>
      <c r="B6" s="123">
        <f>'[9]10月考核表'!E13</f>
        <v>704</v>
      </c>
      <c r="C6" s="123">
        <f>'[9]10月考核表'!H13</f>
        <v>8322</v>
      </c>
      <c r="D6" s="124">
        <v>97.413086737679976</v>
      </c>
      <c r="E6" s="125">
        <f>RANK(D6,$D$6:$D$25)</f>
        <v>3</v>
      </c>
    </row>
    <row r="7" spans="1:8" ht="21.75" customHeight="1">
      <c r="A7" s="121" t="s">
        <v>197</v>
      </c>
      <c r="B7" s="123">
        <f>'[9]10月考核表'!E14</f>
        <v>95</v>
      </c>
      <c r="C7" s="123">
        <f>'[9]10月考核表'!H14</f>
        <v>1630</v>
      </c>
      <c r="D7" s="124">
        <v>90.2547065337763</v>
      </c>
      <c r="E7" s="125">
        <f t="shared" ref="E7:E25" si="0">RANK(D7,$D$6:$D$25)</f>
        <v>7</v>
      </c>
      <c r="H7" s="70"/>
    </row>
    <row r="8" spans="1:8" ht="21.75" customHeight="1">
      <c r="A8" s="121" t="s">
        <v>198</v>
      </c>
      <c r="B8" s="123">
        <f>'[9]10月考核表'!E15</f>
        <v>737</v>
      </c>
      <c r="C8" s="123">
        <f>'[9]10月考核表'!H15</f>
        <v>5189</v>
      </c>
      <c r="D8" s="124">
        <v>157.81630170316302</v>
      </c>
      <c r="E8" s="125">
        <f t="shared" si="0"/>
        <v>1</v>
      </c>
      <c r="H8" s="70"/>
    </row>
    <row r="9" spans="1:8" ht="21.75" customHeight="1">
      <c r="A9" s="121" t="s">
        <v>199</v>
      </c>
      <c r="B9" s="123">
        <f>'[9]10月考核表'!E16</f>
        <v>270</v>
      </c>
      <c r="C9" s="123">
        <f>'[9]10月考核表'!H16</f>
        <v>1589</v>
      </c>
      <c r="D9" s="124">
        <v>71.933001358080588</v>
      </c>
      <c r="E9" s="125">
        <f t="shared" si="0"/>
        <v>14</v>
      </c>
      <c r="H9" s="70"/>
    </row>
    <row r="10" spans="1:8" ht="21.75" customHeight="1">
      <c r="A10" s="121" t="s">
        <v>200</v>
      </c>
      <c r="B10" s="123">
        <f>'[9]10月考核表'!E17</f>
        <v>82</v>
      </c>
      <c r="C10" s="123">
        <f>'[9]10月考核表'!H17</f>
        <v>1422</v>
      </c>
      <c r="D10" s="124">
        <v>52.569316081330861</v>
      </c>
      <c r="E10" s="125">
        <f t="shared" si="0"/>
        <v>19</v>
      </c>
      <c r="H10" s="70"/>
    </row>
    <row r="11" spans="1:8" ht="21.75" customHeight="1">
      <c r="A11" s="121" t="s">
        <v>201</v>
      </c>
      <c r="B11" s="123">
        <f>'[9]10月考核表'!E18</f>
        <v>112</v>
      </c>
      <c r="C11" s="123">
        <f>'[9]10月考核表'!H18</f>
        <v>1618</v>
      </c>
      <c r="D11" s="124">
        <v>51.137800252844499</v>
      </c>
      <c r="E11" s="125">
        <f t="shared" si="0"/>
        <v>20</v>
      </c>
      <c r="H11" s="70"/>
    </row>
    <row r="12" spans="1:8" ht="21.75" customHeight="1">
      <c r="A12" s="121" t="s">
        <v>202</v>
      </c>
      <c r="B12" s="123">
        <f>'[9]10月考核表'!E19</f>
        <v>283</v>
      </c>
      <c r="C12" s="123">
        <f>'[9]10月考核表'!H19</f>
        <v>2402</v>
      </c>
      <c r="D12" s="124">
        <v>87.218591140159759</v>
      </c>
      <c r="E12" s="125">
        <f t="shared" si="0"/>
        <v>10</v>
      </c>
      <c r="H12" s="70"/>
    </row>
    <row r="13" spans="1:8" ht="21.75" customHeight="1">
      <c r="A13" s="121" t="s">
        <v>203</v>
      </c>
      <c r="B13" s="123">
        <f>'[9]10月考核表'!E20</f>
        <v>119</v>
      </c>
      <c r="C13" s="123">
        <f>'[9]10月考核表'!H20</f>
        <v>2212</v>
      </c>
      <c r="D13" s="124">
        <v>67.521367521367523</v>
      </c>
      <c r="E13" s="125">
        <f t="shared" si="0"/>
        <v>17</v>
      </c>
      <c r="H13" s="70"/>
    </row>
    <row r="14" spans="1:8" ht="21.75" customHeight="1">
      <c r="A14" s="121" t="s">
        <v>204</v>
      </c>
      <c r="B14" s="123">
        <f>'[9]10月考核表'!E21</f>
        <v>63</v>
      </c>
      <c r="C14" s="123">
        <f>'[9]10月考核表'!H21</f>
        <v>1171</v>
      </c>
      <c r="D14" s="124">
        <v>72.150338878619834</v>
      </c>
      <c r="E14" s="125">
        <f t="shared" si="0"/>
        <v>13</v>
      </c>
      <c r="H14" s="70"/>
    </row>
    <row r="15" spans="1:8" ht="21.75" customHeight="1">
      <c r="A15" s="121" t="s">
        <v>205</v>
      </c>
      <c r="B15" s="123">
        <f>'[9]10月考核表'!E22</f>
        <v>381</v>
      </c>
      <c r="C15" s="123">
        <f>'[9]10月考核表'!H22</f>
        <v>2875</v>
      </c>
      <c r="D15" s="124">
        <v>70.070679990251037</v>
      </c>
      <c r="E15" s="125">
        <f t="shared" si="0"/>
        <v>15</v>
      </c>
      <c r="H15" s="70"/>
    </row>
    <row r="16" spans="1:8" ht="21.75" customHeight="1">
      <c r="A16" s="121" t="s">
        <v>206</v>
      </c>
      <c r="B16" s="123">
        <f>'[9]10月考核表'!E23</f>
        <v>194</v>
      </c>
      <c r="C16" s="123">
        <f>'[9]10月考核表'!H23</f>
        <v>2064</v>
      </c>
      <c r="D16" s="124">
        <v>119.58285052143684</v>
      </c>
      <c r="E16" s="125">
        <f t="shared" si="0"/>
        <v>2</v>
      </c>
      <c r="H16" s="70"/>
    </row>
    <row r="17" spans="1:8" ht="21.75" customHeight="1">
      <c r="A17" s="121" t="s">
        <v>207</v>
      </c>
      <c r="B17" s="123">
        <f>'[9]10月考核表'!E24</f>
        <v>154</v>
      </c>
      <c r="C17" s="123">
        <f>'[9]10月考核表'!H24</f>
        <v>1414</v>
      </c>
      <c r="D17" s="124">
        <v>77.394636015325673</v>
      </c>
      <c r="E17" s="125">
        <f t="shared" si="0"/>
        <v>12</v>
      </c>
      <c r="H17" s="70"/>
    </row>
    <row r="18" spans="1:8" ht="21.75" customHeight="1">
      <c r="A18" s="121" t="s">
        <v>208</v>
      </c>
      <c r="B18" s="123">
        <f>'[9]10月考核表'!E25</f>
        <v>147</v>
      </c>
      <c r="C18" s="123">
        <f>'[9]10月考核表'!H25</f>
        <v>1674</v>
      </c>
      <c r="D18" s="124">
        <v>88.995215311004785</v>
      </c>
      <c r="E18" s="125">
        <f t="shared" si="0"/>
        <v>9</v>
      </c>
      <c r="H18" s="70"/>
    </row>
    <row r="19" spans="1:8" ht="21.75" customHeight="1">
      <c r="A19" s="121" t="s">
        <v>209</v>
      </c>
      <c r="B19" s="123">
        <f>'[9]10月考核表'!E26</f>
        <v>114</v>
      </c>
      <c r="C19" s="123">
        <f>'[9]10月考核表'!H26</f>
        <v>1467</v>
      </c>
      <c r="D19" s="124">
        <v>94.159178433889608</v>
      </c>
      <c r="E19" s="125">
        <f t="shared" si="0"/>
        <v>5</v>
      </c>
      <c r="H19" s="70"/>
    </row>
    <row r="20" spans="1:8" ht="21.75" customHeight="1">
      <c r="A20" s="121" t="s">
        <v>210</v>
      </c>
      <c r="B20" s="123">
        <f>'[9]10月考核表'!E27</f>
        <v>199</v>
      </c>
      <c r="C20" s="123">
        <f>'[9]10月考核表'!H27</f>
        <v>2170</v>
      </c>
      <c r="D20" s="124">
        <v>94.471049194601648</v>
      </c>
      <c r="E20" s="125">
        <f t="shared" si="0"/>
        <v>4</v>
      </c>
      <c r="H20" s="70"/>
    </row>
    <row r="21" spans="1:8" ht="21.75" customHeight="1">
      <c r="A21" s="121" t="s">
        <v>211</v>
      </c>
      <c r="B21" s="123">
        <f>'[9]10月考核表'!E28</f>
        <v>251</v>
      </c>
      <c r="C21" s="123">
        <f>'[9]10月考核表'!H28</f>
        <v>1578</v>
      </c>
      <c r="D21" s="124">
        <v>84.025559105431313</v>
      </c>
      <c r="E21" s="125">
        <f t="shared" si="0"/>
        <v>11</v>
      </c>
      <c r="H21" s="70"/>
    </row>
    <row r="22" spans="1:8" ht="21.75" customHeight="1">
      <c r="A22" s="121" t="s">
        <v>212</v>
      </c>
      <c r="B22" s="123">
        <f>'[9]10月考核表'!E29</f>
        <v>92</v>
      </c>
      <c r="C22" s="123">
        <f>'[9]10月考核表'!H29</f>
        <v>1227</v>
      </c>
      <c r="D22" s="124">
        <v>92.186326070623593</v>
      </c>
      <c r="E22" s="125">
        <f t="shared" si="0"/>
        <v>6</v>
      </c>
      <c r="H22" s="70"/>
    </row>
    <row r="23" spans="1:8" ht="21.75" customHeight="1">
      <c r="A23" s="121" t="s">
        <v>213</v>
      </c>
      <c r="B23" s="123">
        <f>'[9]10月考核表'!E30</f>
        <v>61</v>
      </c>
      <c r="C23" s="123">
        <f>'[9]10月考核表'!H30</f>
        <v>1312</v>
      </c>
      <c r="D23" s="124">
        <v>68.691099476439788</v>
      </c>
      <c r="E23" s="125">
        <f t="shared" si="0"/>
        <v>16</v>
      </c>
      <c r="H23" s="70"/>
    </row>
    <row r="24" spans="1:8" ht="21.75" customHeight="1">
      <c r="A24" s="121" t="s">
        <v>214</v>
      </c>
      <c r="B24" s="123">
        <f>'[9]10月考核表'!E31</f>
        <v>147</v>
      </c>
      <c r="C24" s="123">
        <f>'[9]10月考核表'!H31</f>
        <v>1127</v>
      </c>
      <c r="D24" s="124">
        <v>54.234841193455239</v>
      </c>
      <c r="E24" s="125">
        <f t="shared" si="0"/>
        <v>18</v>
      </c>
      <c r="H24" s="70"/>
    </row>
    <row r="25" spans="1:8" ht="21.75" customHeight="1">
      <c r="A25" s="122" t="s">
        <v>215</v>
      </c>
      <c r="B25" s="139">
        <f>'[9]10月考核表'!E32</f>
        <v>79</v>
      </c>
      <c r="C25" s="139">
        <f>'[9]10月考核表'!H32</f>
        <v>1368</v>
      </c>
      <c r="D25" s="146">
        <v>89.0625</v>
      </c>
      <c r="E25" s="143">
        <f t="shared" si="0"/>
        <v>8</v>
      </c>
      <c r="H25" s="70"/>
    </row>
    <row r="26" spans="1:8">
      <c r="A26" s="38"/>
      <c r="B26" s="38"/>
      <c r="C26" s="38"/>
      <c r="D26" s="38"/>
      <c r="E26" s="38"/>
    </row>
  </sheetData>
  <mergeCells count="7">
    <mergeCell ref="A3:A4"/>
    <mergeCell ref="B3:B4"/>
    <mergeCell ref="E3:E4"/>
    <mergeCell ref="A1:E1"/>
    <mergeCell ref="A2:E2"/>
    <mergeCell ref="C3:C4"/>
    <mergeCell ref="D3:D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L7" sqref="L7"/>
    </sheetView>
  </sheetViews>
  <sheetFormatPr defaultRowHeight="12.9"/>
  <cols>
    <col min="1" max="1" width="19.25" customWidth="1"/>
    <col min="2" max="3" width="14.625" customWidth="1"/>
    <col min="4" max="4" width="9" customWidth="1"/>
    <col min="5" max="6" width="9" hidden="1" customWidth="1"/>
    <col min="7" max="7" width="9" customWidth="1"/>
  </cols>
  <sheetData>
    <row r="1" spans="1:6" ht="29.25" customHeight="1">
      <c r="A1" s="187" t="s">
        <v>225</v>
      </c>
      <c r="B1" s="187"/>
      <c r="C1" s="187"/>
    </row>
    <row r="2" spans="1:6">
      <c r="A2" s="217" t="s">
        <v>219</v>
      </c>
      <c r="B2" s="217"/>
      <c r="C2" s="217"/>
    </row>
    <row r="3" spans="1:6" ht="29.25" customHeight="1" thickBot="1">
      <c r="A3" s="30" t="s">
        <v>19</v>
      </c>
      <c r="B3" s="31" t="s">
        <v>220</v>
      </c>
      <c r="C3" s="32" t="s">
        <v>53</v>
      </c>
      <c r="E3" s="50" t="s">
        <v>280</v>
      </c>
    </row>
    <row r="4" spans="1:6" ht="58.75" customHeight="1" thickBot="1">
      <c r="A4" s="26" t="s">
        <v>221</v>
      </c>
      <c r="B4" s="136">
        <v>1835305</v>
      </c>
      <c r="C4" s="137">
        <f>B4/E4*100-100</f>
        <v>16.450998456884108</v>
      </c>
      <c r="E4" s="51">
        <v>1576032</v>
      </c>
      <c r="F4">
        <f>(B4+OLE_LINK4)/(E4+E7)</f>
        <v>1.1113310101946101</v>
      </c>
    </row>
    <row r="5" spans="1:6" ht="58.75" customHeight="1" thickBot="1">
      <c r="A5" s="26" t="s">
        <v>222</v>
      </c>
      <c r="B5" s="123">
        <v>562745</v>
      </c>
      <c r="C5" s="131">
        <f t="shared" ref="C5:C9" si="0">B5/E5*100-100</f>
        <v>6.5798868567034816</v>
      </c>
      <c r="E5" s="52">
        <v>528003</v>
      </c>
    </row>
    <row r="6" spans="1:6" ht="58.75" customHeight="1" thickBot="1">
      <c r="A6" s="26" t="s">
        <v>227</v>
      </c>
      <c r="B6" s="123">
        <v>1211980</v>
      </c>
      <c r="C6" s="131">
        <f t="shared" si="0"/>
        <v>20.650007665184717</v>
      </c>
      <c r="E6" s="52">
        <v>1004542</v>
      </c>
    </row>
    <row r="7" spans="1:6" ht="58.75" customHeight="1" thickBot="1">
      <c r="A7" s="26" t="s">
        <v>223</v>
      </c>
      <c r="B7" s="123">
        <v>3800269</v>
      </c>
      <c r="C7" s="131">
        <f t="shared" si="0"/>
        <v>8.7350403335525897</v>
      </c>
      <c r="E7" s="52">
        <v>3494981</v>
      </c>
    </row>
    <row r="8" spans="1:6" ht="58.75" customHeight="1" thickBot="1">
      <c r="A8" s="26" t="s">
        <v>224</v>
      </c>
      <c r="B8" s="123">
        <v>168854</v>
      </c>
      <c r="C8" s="131">
        <f t="shared" si="0"/>
        <v>-14.20063922439418</v>
      </c>
      <c r="E8" s="52">
        <v>196801</v>
      </c>
    </row>
    <row r="9" spans="1:6" ht="58.75" customHeight="1" thickBot="1">
      <c r="A9" s="23" t="s">
        <v>226</v>
      </c>
      <c r="B9" s="139">
        <v>3286596</v>
      </c>
      <c r="C9" s="140">
        <f t="shared" si="0"/>
        <v>11.448266320514008</v>
      </c>
      <c r="E9" s="53">
        <v>2948988</v>
      </c>
    </row>
    <row r="10" spans="1:6" ht="13.6" thickTop="1"/>
    <row r="11" spans="1:6" ht="16.3">
      <c r="B11" s="82"/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topLeftCell="A4" workbookViewId="0">
      <selection activeCell="J13" sqref="J13"/>
    </sheetView>
  </sheetViews>
  <sheetFormatPr defaultRowHeight="12.9"/>
  <cols>
    <col min="1" max="1" width="21.5" customWidth="1"/>
    <col min="3" max="3" width="10" bestFit="1" customWidth="1"/>
    <col min="4" max="4" width="12.75" bestFit="1" customWidth="1"/>
    <col min="5" max="6" width="10.75" customWidth="1"/>
  </cols>
  <sheetData>
    <row r="1" spans="1:6" s="1" customFormat="1" ht="30.75" customHeight="1">
      <c r="A1" s="187" t="s">
        <v>18</v>
      </c>
      <c r="B1" s="187"/>
      <c r="C1" s="187"/>
      <c r="D1" s="187"/>
      <c r="E1" s="187"/>
      <c r="F1" s="187"/>
    </row>
    <row r="2" spans="1:6" s="1" customFormat="1" ht="21.75">
      <c r="A2" s="187" t="s">
        <v>304</v>
      </c>
      <c r="B2" s="187"/>
      <c r="C2" s="187"/>
      <c r="D2" s="187"/>
      <c r="E2" s="187"/>
      <c r="F2" s="187"/>
    </row>
    <row r="3" spans="1:6" s="1" customFormat="1" ht="21.75">
      <c r="A3" s="196" t="s">
        <v>287</v>
      </c>
      <c r="B3" s="196"/>
      <c r="C3" s="196"/>
      <c r="D3" s="196"/>
      <c r="E3" s="196"/>
      <c r="F3" s="196"/>
    </row>
    <row r="4" spans="1:6" s="1" customFormat="1" ht="30.75" customHeight="1">
      <c r="A4" s="197" t="s">
        <v>19</v>
      </c>
      <c r="B4" s="198"/>
      <c r="C4" s="16" t="s">
        <v>20</v>
      </c>
      <c r="D4" s="16" t="s">
        <v>21</v>
      </c>
      <c r="E4" s="16" t="s">
        <v>22</v>
      </c>
      <c r="F4" s="17" t="s">
        <v>5</v>
      </c>
    </row>
    <row r="5" spans="1:6" s="1" customFormat="1" ht="32.950000000000003" customHeight="1">
      <c r="A5" s="194" t="s">
        <v>306</v>
      </c>
      <c r="B5" s="18" t="s">
        <v>9</v>
      </c>
      <c r="C5" s="19">
        <v>697798</v>
      </c>
      <c r="D5" s="110">
        <f>'[2]1GDP、工业、投资、房地产'!$B$4</f>
        <v>33892.94</v>
      </c>
      <c r="E5" s="111">
        <f>全市各县区经济情况!C5</f>
        <v>1401.3907999999999</v>
      </c>
      <c r="F5" s="112">
        <f>全市各县区经济情况!G5</f>
        <v>254.6816</v>
      </c>
    </row>
    <row r="6" spans="1:6" s="1" customFormat="1" ht="32.950000000000003" customHeight="1">
      <c r="A6" s="194"/>
      <c r="B6" s="18" t="s">
        <v>10</v>
      </c>
      <c r="C6" s="48">
        <v>6.2</v>
      </c>
      <c r="D6" s="113">
        <f>'[2]1GDP、工业、投资、房地产'!$C$4</f>
        <v>7.8</v>
      </c>
      <c r="E6" s="111">
        <f>全市各县区经济情况!C6</f>
        <v>8</v>
      </c>
      <c r="F6" s="112">
        <f>全市各县区经济情况!G6</f>
        <v>5.6</v>
      </c>
    </row>
    <row r="7" spans="1:6" s="66" customFormat="1" ht="32.950000000000003" customHeight="1">
      <c r="A7" s="60" t="s">
        <v>15</v>
      </c>
      <c r="B7" s="62" t="s">
        <v>10</v>
      </c>
      <c r="C7" s="123">
        <f>'[1]21全国、世界'!$C$10</f>
        <v>5.6</v>
      </c>
      <c r="D7" s="124">
        <f>'[1]13分地区'!$M$5</f>
        <v>8.1</v>
      </c>
      <c r="E7" s="125">
        <f>全市各县区经济情况!C8</f>
        <v>9.9</v>
      </c>
      <c r="F7" s="126">
        <f>全市各县区经济情况!G8</f>
        <v>6.1</v>
      </c>
    </row>
    <row r="8" spans="1:6" s="1" customFormat="1" ht="32.950000000000003" customHeight="1">
      <c r="A8" s="20" t="s">
        <v>16</v>
      </c>
      <c r="B8" s="18" t="s">
        <v>10</v>
      </c>
      <c r="C8" s="123">
        <f>'[1]21全国、世界'!$C$11</f>
        <v>5.2</v>
      </c>
      <c r="D8" s="124">
        <f>'[1]13分地区'!$Z$5</f>
        <v>10</v>
      </c>
      <c r="E8" s="125">
        <f>全市各县区经济情况!C10</f>
        <v>8.8000000000000007</v>
      </c>
      <c r="F8" s="126">
        <f>全市各县区经济情况!G10</f>
        <v>-10.8</v>
      </c>
    </row>
    <row r="9" spans="1:6" s="1" customFormat="1" ht="32.950000000000003" customHeight="1">
      <c r="A9" s="194" t="s">
        <v>12</v>
      </c>
      <c r="B9" s="18" t="s">
        <v>9</v>
      </c>
      <c r="C9" s="130">
        <f>'[1]21全国、世界'!$B$12</f>
        <v>334778</v>
      </c>
      <c r="D9" s="130">
        <f>'[1]13分地区'!$AE$5</f>
        <v>16342.22956</v>
      </c>
      <c r="E9" s="131">
        <f>全市各县区经济情况!C12</f>
        <v>683.37923999999998</v>
      </c>
      <c r="F9" s="135">
        <f>全市各县区经济情况!G12</f>
        <v>116.57695</v>
      </c>
    </row>
    <row r="10" spans="1:6" s="1" customFormat="1" ht="32.950000000000003" customHeight="1">
      <c r="A10" s="194"/>
      <c r="B10" s="18" t="s">
        <v>10</v>
      </c>
      <c r="C10" s="123">
        <f>'[1]21全国、世界'!$C$12</f>
        <v>8.1</v>
      </c>
      <c r="D10" s="123">
        <f>'[1]13分地区'!$AG$5</f>
        <v>10.199999999999999</v>
      </c>
      <c r="E10" s="125">
        <f>全市各县区经济情况!C13</f>
        <v>11.5</v>
      </c>
      <c r="F10" s="126">
        <f>全市各县区经济情况!G13</f>
        <v>11.4</v>
      </c>
    </row>
    <row r="11" spans="1:6" s="1" customFormat="1" ht="32.950000000000003" customHeight="1">
      <c r="A11" s="194" t="s">
        <v>308</v>
      </c>
      <c r="B11" s="18" t="s">
        <v>9</v>
      </c>
      <c r="C11" s="67">
        <v>376925</v>
      </c>
      <c r="D11" s="110">
        <f>'[2]1GDP、工业、投资、房地产'!$B$7</f>
        <v>17737.849999999999</v>
      </c>
      <c r="E11" s="111">
        <f>全市各县区经济情况!C15</f>
        <v>519.9606</v>
      </c>
      <c r="F11" s="112">
        <f>全市各县区经济情况!G15</f>
        <v>74.638400000000004</v>
      </c>
    </row>
    <row r="12" spans="1:6" s="1" customFormat="1" ht="32.950000000000003" customHeight="1">
      <c r="A12" s="194"/>
      <c r="B12" s="18" t="s">
        <v>10</v>
      </c>
      <c r="C12" s="48">
        <v>7</v>
      </c>
      <c r="D12" s="113">
        <f>'[2]1GDP、工业、投资、房地产'!$C$7</f>
        <v>9</v>
      </c>
      <c r="E12" s="111">
        <f>全市各县区经济情况!C16</f>
        <v>8</v>
      </c>
      <c r="F12" s="112">
        <f>全市各县区经济情况!G16</f>
        <v>6.4</v>
      </c>
    </row>
    <row r="13" spans="1:6" s="66" customFormat="1" ht="32.950000000000003" customHeight="1">
      <c r="A13" s="194" t="s">
        <v>24</v>
      </c>
      <c r="B13" s="62" t="s">
        <v>9</v>
      </c>
      <c r="C13" s="63" t="s">
        <v>23</v>
      </c>
      <c r="D13" s="111" t="s">
        <v>286</v>
      </c>
      <c r="E13" s="131">
        <v>139.99</v>
      </c>
      <c r="F13" s="135">
        <f>[3]Sheet1!$F$29/10000</f>
        <v>13.4755</v>
      </c>
    </row>
    <row r="14" spans="1:6" s="66" customFormat="1" ht="32.950000000000003" customHeight="1">
      <c r="A14" s="194"/>
      <c r="B14" s="62" t="s">
        <v>10</v>
      </c>
      <c r="C14" s="48" t="s">
        <v>23</v>
      </c>
      <c r="D14" s="111" t="s">
        <v>286</v>
      </c>
      <c r="E14" s="131">
        <v>5.5</v>
      </c>
      <c r="F14" s="135">
        <f>[3]Sheet1!$J$29</f>
        <v>2.6618721478580842</v>
      </c>
    </row>
    <row r="15" spans="1:6" s="1" customFormat="1" ht="32.950000000000003" customHeight="1">
      <c r="A15" s="194" t="s">
        <v>312</v>
      </c>
      <c r="B15" s="18" t="s">
        <v>9</v>
      </c>
      <c r="C15" s="19">
        <v>31939</v>
      </c>
      <c r="D15" s="110">
        <f>'[2]8物价、居民收入'!$F$4</f>
        <v>26886</v>
      </c>
      <c r="E15" s="114">
        <f>全市各县区经济情况!C18</f>
        <v>30431</v>
      </c>
      <c r="F15" s="115">
        <f>全市各县区经济情况!G18</f>
        <v>30542</v>
      </c>
    </row>
    <row r="16" spans="1:6" s="1" customFormat="1" ht="32.950000000000003" customHeight="1">
      <c r="A16" s="194"/>
      <c r="B16" s="18" t="s">
        <v>10</v>
      </c>
      <c r="C16" s="48">
        <v>5.4</v>
      </c>
      <c r="D16" s="113">
        <f>'[2]8物价、居民收入'!$G$4</f>
        <v>8.6</v>
      </c>
      <c r="E16" s="111">
        <f>全市各县区经济情况!C19</f>
        <v>8.9</v>
      </c>
      <c r="F16" s="112">
        <f>全市各县区经济情况!G19</f>
        <v>8.9</v>
      </c>
    </row>
    <row r="17" spans="1:6" s="1" customFormat="1" ht="32.950000000000003" customHeight="1">
      <c r="A17" s="194" t="s">
        <v>313</v>
      </c>
      <c r="B17" s="18" t="s">
        <v>9</v>
      </c>
      <c r="C17" s="19">
        <v>11622</v>
      </c>
      <c r="D17" s="110">
        <f>'[2]8物价、居民收入'!$F$11</f>
        <v>10845</v>
      </c>
      <c r="E17" s="114">
        <f>全市各县区经济情况!C21</f>
        <v>11671</v>
      </c>
      <c r="F17" s="115">
        <f>全市各县区经济情况!G21</f>
        <v>13943</v>
      </c>
    </row>
    <row r="18" spans="1:6" s="1" customFormat="1" ht="32.950000000000003" customHeight="1">
      <c r="A18" s="195"/>
      <c r="B18" s="21" t="s">
        <v>10</v>
      </c>
      <c r="C18" s="49">
        <v>6.4</v>
      </c>
      <c r="D18" s="116">
        <f>'[2]8物价、居民收入'!$G$11</f>
        <v>9.9</v>
      </c>
      <c r="E18" s="117">
        <f>全市各县区经济情况!C22</f>
        <v>10.3</v>
      </c>
      <c r="F18" s="118">
        <f>全市各县区经济情况!G22</f>
        <v>10</v>
      </c>
    </row>
  </sheetData>
  <mergeCells count="10">
    <mergeCell ref="A13:A14"/>
    <mergeCell ref="A15:A16"/>
    <mergeCell ref="A17:A18"/>
    <mergeCell ref="A1:F1"/>
    <mergeCell ref="A2:F2"/>
    <mergeCell ref="A3:F3"/>
    <mergeCell ref="A9:A10"/>
    <mergeCell ref="A11:A12"/>
    <mergeCell ref="A4:B4"/>
    <mergeCell ref="A5:A6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D21" sqref="D21"/>
    </sheetView>
  </sheetViews>
  <sheetFormatPr defaultRowHeight="12.9"/>
  <cols>
    <col min="1" max="1" width="27.5" customWidth="1"/>
    <col min="2" max="2" width="20.5" customWidth="1"/>
    <col min="3" max="3" width="20.5" style="41" customWidth="1"/>
  </cols>
  <sheetData>
    <row r="1" spans="1:3" ht="21.1">
      <c r="A1" s="218" t="s">
        <v>228</v>
      </c>
      <c r="B1" s="218"/>
      <c r="C1" s="218"/>
    </row>
    <row r="2" spans="1:3">
      <c r="A2" s="217" t="s">
        <v>229</v>
      </c>
      <c r="B2" s="217"/>
      <c r="C2" s="217"/>
    </row>
    <row r="3" spans="1:3" ht="32.299999999999997" customHeight="1">
      <c r="A3" s="30" t="s">
        <v>19</v>
      </c>
      <c r="B3" s="31" t="s">
        <v>220</v>
      </c>
      <c r="C3" s="32" t="s">
        <v>53</v>
      </c>
    </row>
    <row r="4" spans="1:3" ht="32.299999999999997" customHeight="1">
      <c r="A4" s="26" t="s">
        <v>230</v>
      </c>
      <c r="B4" s="147">
        <v>97857.277199999997</v>
      </c>
      <c r="C4" s="137">
        <v>8.5401274860231098</v>
      </c>
    </row>
    <row r="5" spans="1:3" ht="32.299999999999997" customHeight="1">
      <c r="A5" s="26" t="s">
        <v>236</v>
      </c>
      <c r="B5" s="130">
        <v>66390.153900000005</v>
      </c>
      <c r="C5" s="131">
        <v>13.228407323704893</v>
      </c>
    </row>
    <row r="6" spans="1:3" ht="32.299999999999997" customHeight="1">
      <c r="A6" s="26" t="s">
        <v>30</v>
      </c>
      <c r="B6" s="130">
        <v>1300.6584</v>
      </c>
      <c r="C6" s="131">
        <v>16.121992433928579</v>
      </c>
    </row>
    <row r="7" spans="1:3" ht="32.299999999999997" customHeight="1">
      <c r="A7" s="26" t="s">
        <v>31</v>
      </c>
      <c r="B7" s="130">
        <v>48908.088199999998</v>
      </c>
      <c r="C7" s="131">
        <v>14.351276532435776</v>
      </c>
    </row>
    <row r="8" spans="1:3" ht="32.299999999999997" customHeight="1">
      <c r="A8" s="26" t="s">
        <v>36</v>
      </c>
      <c r="B8" s="130">
        <v>46305.676099999997</v>
      </c>
      <c r="C8" s="131">
        <v>12.6726241425539</v>
      </c>
    </row>
    <row r="9" spans="1:3" ht="32.299999999999997" customHeight="1">
      <c r="A9" s="26" t="s">
        <v>231</v>
      </c>
      <c r="B9" s="130">
        <v>5140.5461999999998</v>
      </c>
      <c r="C9" s="131">
        <v>18.570523570480326</v>
      </c>
    </row>
    <row r="10" spans="1:3" ht="32.299999999999997" customHeight="1">
      <c r="A10" s="26" t="s">
        <v>232</v>
      </c>
      <c r="B10" s="130">
        <v>35032.047999999995</v>
      </c>
      <c r="C10" s="131">
        <v>12.722795542349807</v>
      </c>
    </row>
    <row r="11" spans="1:3" ht="32.299999999999997" customHeight="1">
      <c r="A11" s="26" t="s">
        <v>233</v>
      </c>
      <c r="B11" s="130">
        <v>6133.0818999999992</v>
      </c>
      <c r="C11" s="131">
        <v>7.8997672576977873</v>
      </c>
    </row>
    <row r="12" spans="1:3" ht="32.299999999999997" customHeight="1">
      <c r="A12" s="26" t="s">
        <v>37</v>
      </c>
      <c r="B12" s="130">
        <v>14743.7112</v>
      </c>
      <c r="C12" s="131">
        <v>9.7512497396177835</v>
      </c>
    </row>
    <row r="13" spans="1:3" ht="32.299999999999997" customHeight="1">
      <c r="A13" s="26" t="s">
        <v>237</v>
      </c>
      <c r="B13" s="130">
        <v>31523.863300000001</v>
      </c>
      <c r="C13" s="131">
        <v>-0.17999062951146172</v>
      </c>
    </row>
    <row r="14" spans="1:3" ht="32.299999999999997" customHeight="1">
      <c r="A14" s="26" t="s">
        <v>234</v>
      </c>
      <c r="B14" s="130">
        <v>4439.6693000000005</v>
      </c>
      <c r="C14" s="131">
        <v>4.3820966575145448</v>
      </c>
    </row>
    <row r="15" spans="1:3" ht="32.299999999999997" customHeight="1">
      <c r="A15" s="25" t="s">
        <v>235</v>
      </c>
      <c r="B15" s="148">
        <v>27087.194</v>
      </c>
      <c r="C15" s="140">
        <v>-0.93878531678105448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H8" sqref="H8"/>
    </sheetView>
  </sheetViews>
  <sheetFormatPr defaultRowHeight="12.9"/>
  <cols>
    <col min="1" max="1" width="17.625" customWidth="1"/>
    <col min="2" max="3" width="13.125" customWidth="1"/>
    <col min="4" max="4" width="13.125" style="41" customWidth="1"/>
  </cols>
  <sheetData>
    <row r="1" spans="1:4" ht="19.05">
      <c r="A1" s="187" t="s">
        <v>238</v>
      </c>
      <c r="B1" s="187"/>
      <c r="C1" s="187"/>
      <c r="D1" s="187"/>
    </row>
    <row r="2" spans="1:4">
      <c r="A2" s="39"/>
    </row>
    <row r="3" spans="1:4" ht="54" customHeight="1">
      <c r="A3" s="33" t="s">
        <v>239</v>
      </c>
      <c r="B3" s="16" t="s">
        <v>249</v>
      </c>
      <c r="C3" s="16" t="s">
        <v>250</v>
      </c>
      <c r="D3" s="57" t="s">
        <v>251</v>
      </c>
    </row>
    <row r="4" spans="1:4" ht="54" customHeight="1">
      <c r="A4" s="26" t="s">
        <v>240</v>
      </c>
      <c r="B4" s="124">
        <v>101.13658239999999</v>
      </c>
      <c r="C4" s="124">
        <v>105.0248106</v>
      </c>
      <c r="D4" s="131">
        <v>101.65696779</v>
      </c>
    </row>
    <row r="5" spans="1:4" ht="54" customHeight="1">
      <c r="A5" s="27" t="s">
        <v>241</v>
      </c>
      <c r="B5" s="124">
        <v>103.01004948000001</v>
      </c>
      <c r="C5" s="124">
        <v>116.33943106</v>
      </c>
      <c r="D5" s="131">
        <v>106.07057568</v>
      </c>
    </row>
    <row r="6" spans="1:4" ht="54" customHeight="1">
      <c r="A6" s="26" t="s">
        <v>242</v>
      </c>
      <c r="B6" s="124">
        <v>100</v>
      </c>
      <c r="C6" s="124">
        <v>100.06156459</v>
      </c>
      <c r="D6" s="131">
        <v>100.01231292</v>
      </c>
    </row>
    <row r="7" spans="1:4" ht="54" customHeight="1">
      <c r="A7" s="26" t="s">
        <v>243</v>
      </c>
      <c r="B7" s="124">
        <v>100</v>
      </c>
      <c r="C7" s="124">
        <v>100.84622417</v>
      </c>
      <c r="D7" s="131">
        <v>100.15605358000001</v>
      </c>
    </row>
    <row r="8" spans="1:4" ht="54" customHeight="1">
      <c r="A8" s="26" t="s">
        <v>244</v>
      </c>
      <c r="B8" s="124">
        <v>100</v>
      </c>
      <c r="C8" s="124">
        <v>100.04339659</v>
      </c>
      <c r="D8" s="131">
        <v>100.10759369</v>
      </c>
    </row>
    <row r="9" spans="1:4" ht="54" customHeight="1">
      <c r="A9" s="26" t="s">
        <v>245</v>
      </c>
      <c r="B9" s="124">
        <v>99.970373269999996</v>
      </c>
      <c r="C9" s="124">
        <v>95.982571289999996</v>
      </c>
      <c r="D9" s="131">
        <v>98.496614429999994</v>
      </c>
    </row>
    <row r="10" spans="1:4" ht="54" customHeight="1">
      <c r="A10" s="26" t="s">
        <v>246</v>
      </c>
      <c r="B10" s="124">
        <v>100.50335102</v>
      </c>
      <c r="C10" s="124">
        <v>99.130093709999997</v>
      </c>
      <c r="D10" s="131">
        <v>98.227360050000001</v>
      </c>
    </row>
    <row r="11" spans="1:4" ht="54" customHeight="1">
      <c r="A11" s="26" t="s">
        <v>247</v>
      </c>
      <c r="B11" s="124">
        <v>100</v>
      </c>
      <c r="C11" s="124">
        <v>100</v>
      </c>
      <c r="D11" s="131">
        <v>100</v>
      </c>
    </row>
    <row r="12" spans="1:4" ht="54" customHeight="1">
      <c r="A12" s="25" t="s">
        <v>248</v>
      </c>
      <c r="B12" s="146">
        <v>100</v>
      </c>
      <c r="C12" s="146">
        <v>100</v>
      </c>
      <c r="D12" s="140">
        <v>100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E20" sqref="E20"/>
    </sheetView>
  </sheetViews>
  <sheetFormatPr defaultRowHeight="12.9"/>
  <cols>
    <col min="1" max="3" width="18.125" customWidth="1"/>
  </cols>
  <sheetData>
    <row r="1" spans="1:3" ht="19.05">
      <c r="A1" s="225" t="s">
        <v>316</v>
      </c>
      <c r="B1" s="225"/>
      <c r="C1" s="225"/>
    </row>
    <row r="2" spans="1:3" ht="21.1">
      <c r="A2" s="40"/>
    </row>
    <row r="3" spans="1:3" ht="23.95" customHeight="1">
      <c r="A3" s="33" t="s">
        <v>252</v>
      </c>
      <c r="B3" s="16" t="s">
        <v>105</v>
      </c>
      <c r="C3" s="34" t="s">
        <v>253</v>
      </c>
    </row>
    <row r="4" spans="1:3" ht="23.95" customHeight="1">
      <c r="A4" s="20" t="s">
        <v>254</v>
      </c>
      <c r="B4" s="18" t="s">
        <v>255</v>
      </c>
      <c r="C4" s="125">
        <v>2.8</v>
      </c>
    </row>
    <row r="5" spans="1:3" ht="23.95" customHeight="1">
      <c r="A5" s="20" t="s">
        <v>256</v>
      </c>
      <c r="B5" s="18" t="s">
        <v>255</v>
      </c>
      <c r="C5" s="125">
        <v>6</v>
      </c>
    </row>
    <row r="6" spans="1:3" ht="23.95" customHeight="1">
      <c r="A6" s="20" t="s">
        <v>257</v>
      </c>
      <c r="B6" s="18" t="s">
        <v>255</v>
      </c>
      <c r="C6" s="125">
        <v>30</v>
      </c>
    </row>
    <row r="7" spans="1:3" ht="23.95" customHeight="1">
      <c r="A7" s="20" t="s">
        <v>258</v>
      </c>
      <c r="B7" s="18" t="s">
        <v>255</v>
      </c>
      <c r="C7" s="125">
        <v>26</v>
      </c>
    </row>
    <row r="8" spans="1:3" ht="23.95" customHeight="1">
      <c r="A8" s="20" t="s">
        <v>259</v>
      </c>
      <c r="B8" s="18" t="s">
        <v>255</v>
      </c>
      <c r="C8" s="125">
        <v>24</v>
      </c>
    </row>
    <row r="9" spans="1:3" ht="23.95" customHeight="1">
      <c r="A9" s="20" t="s">
        <v>260</v>
      </c>
      <c r="B9" s="18" t="s">
        <v>255</v>
      </c>
      <c r="C9" s="125">
        <v>41</v>
      </c>
    </row>
    <row r="10" spans="1:3" ht="23.95" customHeight="1">
      <c r="A10" s="20" t="s">
        <v>261</v>
      </c>
      <c r="B10" s="18" t="s">
        <v>255</v>
      </c>
      <c r="C10" s="125">
        <v>12</v>
      </c>
    </row>
    <row r="11" spans="1:3" ht="23.95" customHeight="1">
      <c r="A11" s="20" t="s">
        <v>262</v>
      </c>
      <c r="B11" s="18" t="s">
        <v>255</v>
      </c>
      <c r="C11" s="125">
        <v>6</v>
      </c>
    </row>
    <row r="12" spans="1:3" ht="23.95" customHeight="1">
      <c r="A12" s="20" t="s">
        <v>263</v>
      </c>
      <c r="B12" s="18" t="s">
        <v>255</v>
      </c>
      <c r="C12" s="125">
        <v>6</v>
      </c>
    </row>
    <row r="13" spans="1:3" ht="23.95" customHeight="1">
      <c r="A13" s="20" t="s">
        <v>264</v>
      </c>
      <c r="B13" s="18" t="s">
        <v>255</v>
      </c>
      <c r="C13" s="125">
        <v>10</v>
      </c>
    </row>
    <row r="14" spans="1:3" ht="23.95" customHeight="1">
      <c r="A14" s="20" t="s">
        <v>265</v>
      </c>
      <c r="B14" s="18" t="s">
        <v>255</v>
      </c>
      <c r="C14" s="125">
        <v>6</v>
      </c>
    </row>
    <row r="15" spans="1:3" ht="23.95" customHeight="1">
      <c r="A15" s="20" t="s">
        <v>266</v>
      </c>
      <c r="B15" s="18" t="s">
        <v>255</v>
      </c>
      <c r="C15" s="125">
        <v>2</v>
      </c>
    </row>
    <row r="16" spans="1:3" ht="23.95" customHeight="1">
      <c r="A16" s="20" t="s">
        <v>267</v>
      </c>
      <c r="B16" s="18" t="s">
        <v>255</v>
      </c>
      <c r="C16" s="125">
        <v>8</v>
      </c>
    </row>
    <row r="17" spans="1:3" ht="23.95" customHeight="1">
      <c r="A17" s="20" t="s">
        <v>268</v>
      </c>
      <c r="B17" s="18" t="s">
        <v>255</v>
      </c>
      <c r="C17" s="125">
        <v>4.5</v>
      </c>
    </row>
    <row r="18" spans="1:3" ht="23.95" customHeight="1">
      <c r="A18" s="20" t="s">
        <v>269</v>
      </c>
      <c r="B18" s="18" t="s">
        <v>279</v>
      </c>
      <c r="C18" s="125">
        <v>149.9</v>
      </c>
    </row>
    <row r="19" spans="1:3" ht="23.95" customHeight="1">
      <c r="A19" s="20" t="s">
        <v>270</v>
      </c>
      <c r="B19" s="18" t="s">
        <v>279</v>
      </c>
      <c r="C19" s="125">
        <v>67.900000000000006</v>
      </c>
    </row>
    <row r="20" spans="1:3" ht="23.95" customHeight="1">
      <c r="A20" s="20" t="s">
        <v>271</v>
      </c>
      <c r="B20" s="18" t="s">
        <v>272</v>
      </c>
      <c r="C20" s="125">
        <v>368</v>
      </c>
    </row>
    <row r="21" spans="1:3" ht="23.95" customHeight="1">
      <c r="A21" s="20" t="s">
        <v>273</v>
      </c>
      <c r="B21" s="18" t="s">
        <v>274</v>
      </c>
      <c r="C21" s="125">
        <v>6.58</v>
      </c>
    </row>
    <row r="22" spans="1:3" ht="23.95" customHeight="1">
      <c r="A22" s="20" t="s">
        <v>275</v>
      </c>
      <c r="B22" s="18" t="s">
        <v>274</v>
      </c>
      <c r="C22" s="125">
        <v>6.51</v>
      </c>
    </row>
    <row r="23" spans="1:3" ht="23.95" customHeight="1">
      <c r="A23" s="20" t="s">
        <v>276</v>
      </c>
      <c r="B23" s="18" t="s">
        <v>106</v>
      </c>
      <c r="C23" s="125">
        <v>4500</v>
      </c>
    </row>
    <row r="24" spans="1:3" ht="23.95" customHeight="1">
      <c r="A24" s="23" t="s">
        <v>277</v>
      </c>
      <c r="B24" s="21" t="s">
        <v>278</v>
      </c>
      <c r="C24" s="143">
        <v>27</v>
      </c>
    </row>
  </sheetData>
  <mergeCells count="1">
    <mergeCell ref="A1:C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K6" sqref="K6"/>
    </sheetView>
  </sheetViews>
  <sheetFormatPr defaultRowHeight="12.9"/>
  <sheetData>
    <row r="1" spans="1:8" ht="34" customHeight="1">
      <c r="A1" s="218" t="s">
        <v>331</v>
      </c>
      <c r="B1" s="218"/>
      <c r="C1" s="218"/>
      <c r="D1" s="218"/>
      <c r="E1" s="218"/>
      <c r="F1" s="218"/>
      <c r="G1" s="218"/>
      <c r="H1" s="218"/>
    </row>
    <row r="2" spans="1:8" ht="19.7" customHeight="1">
      <c r="A2" s="226" t="s">
        <v>321</v>
      </c>
      <c r="B2" s="226"/>
      <c r="C2" s="226"/>
      <c r="D2" s="226"/>
      <c r="E2" s="226"/>
      <c r="F2" s="226"/>
      <c r="G2" s="226"/>
      <c r="H2" s="226"/>
    </row>
    <row r="3" spans="1:8" ht="44.85" customHeight="1">
      <c r="A3" s="227" t="s">
        <v>320</v>
      </c>
      <c r="B3" s="201"/>
      <c r="C3" s="144" t="s">
        <v>322</v>
      </c>
      <c r="D3" s="144" t="s">
        <v>323</v>
      </c>
      <c r="E3" s="144" t="s">
        <v>324</v>
      </c>
      <c r="F3" s="144" t="s">
        <v>325</v>
      </c>
      <c r="G3" s="144" t="s">
        <v>326</v>
      </c>
      <c r="H3" s="145" t="s">
        <v>327</v>
      </c>
    </row>
    <row r="4" spans="1:8" ht="44.85" customHeight="1">
      <c r="A4" s="227" t="s">
        <v>319</v>
      </c>
      <c r="B4" s="144" t="s">
        <v>328</v>
      </c>
      <c r="C4" s="144">
        <v>40</v>
      </c>
      <c r="D4" s="144">
        <v>18</v>
      </c>
      <c r="E4" s="144">
        <v>10</v>
      </c>
      <c r="F4" s="144">
        <v>13</v>
      </c>
      <c r="G4" s="144">
        <v>6</v>
      </c>
      <c r="H4" s="145">
        <v>18</v>
      </c>
    </row>
    <row r="5" spans="1:8" ht="44.85" customHeight="1">
      <c r="A5" s="227"/>
      <c r="B5" s="144" t="s">
        <v>329</v>
      </c>
      <c r="C5" s="144">
        <v>163</v>
      </c>
      <c r="D5" s="144">
        <v>67</v>
      </c>
      <c r="E5" s="144">
        <v>19</v>
      </c>
      <c r="F5" s="144">
        <v>74</v>
      </c>
      <c r="G5" s="144">
        <v>27</v>
      </c>
      <c r="H5" s="145">
        <v>40</v>
      </c>
    </row>
    <row r="6" spans="1:8" ht="44.85" customHeight="1">
      <c r="A6" s="30" t="s">
        <v>14</v>
      </c>
      <c r="B6" s="144" t="s">
        <v>329</v>
      </c>
      <c r="C6" s="144">
        <v>140</v>
      </c>
      <c r="D6" s="144">
        <v>66</v>
      </c>
      <c r="E6" s="144">
        <v>18</v>
      </c>
      <c r="F6" s="144">
        <v>71</v>
      </c>
      <c r="G6" s="144">
        <v>26</v>
      </c>
      <c r="H6" s="145">
        <v>37</v>
      </c>
    </row>
    <row r="7" spans="1:8" ht="44.85" customHeight="1">
      <c r="A7" s="227" t="s">
        <v>330</v>
      </c>
      <c r="B7" s="144" t="s">
        <v>328</v>
      </c>
      <c r="C7" s="144">
        <v>50</v>
      </c>
      <c r="D7" s="144">
        <v>28</v>
      </c>
      <c r="E7" s="144">
        <v>13</v>
      </c>
      <c r="F7" s="144">
        <v>14</v>
      </c>
      <c r="G7" s="144">
        <v>6</v>
      </c>
      <c r="H7" s="145">
        <v>19</v>
      </c>
    </row>
    <row r="8" spans="1:8" ht="44.85" customHeight="1">
      <c r="A8" s="227"/>
      <c r="B8" s="144" t="s">
        <v>329</v>
      </c>
      <c r="C8" s="144">
        <v>176</v>
      </c>
      <c r="D8" s="144">
        <v>70</v>
      </c>
      <c r="E8" s="144">
        <v>20</v>
      </c>
      <c r="F8" s="144">
        <v>77</v>
      </c>
      <c r="G8" s="144">
        <v>28</v>
      </c>
      <c r="H8" s="145">
        <v>42</v>
      </c>
    </row>
    <row r="9" spans="1:8" ht="44.85" customHeight="1">
      <c r="A9" s="227" t="s">
        <v>12</v>
      </c>
      <c r="B9" s="144" t="s">
        <v>328</v>
      </c>
      <c r="C9" s="144">
        <v>37</v>
      </c>
      <c r="D9" s="144">
        <v>20</v>
      </c>
      <c r="E9" s="144">
        <v>12</v>
      </c>
      <c r="F9" s="144">
        <v>13</v>
      </c>
      <c r="G9" s="144">
        <v>6</v>
      </c>
      <c r="H9" s="145">
        <v>11</v>
      </c>
    </row>
    <row r="10" spans="1:8" ht="44.85" customHeight="1">
      <c r="A10" s="227"/>
      <c r="B10" s="144" t="s">
        <v>329</v>
      </c>
      <c r="C10" s="144">
        <v>27</v>
      </c>
      <c r="D10" s="144">
        <v>15</v>
      </c>
      <c r="E10" s="144">
        <v>3</v>
      </c>
      <c r="F10" s="144">
        <v>10</v>
      </c>
      <c r="G10" s="144">
        <v>6</v>
      </c>
      <c r="H10" s="145">
        <v>13</v>
      </c>
    </row>
  </sheetData>
  <mergeCells count="6">
    <mergeCell ref="A1:H1"/>
    <mergeCell ref="A2:H2"/>
    <mergeCell ref="A9:A10"/>
    <mergeCell ref="A7:A8"/>
    <mergeCell ref="A4:A5"/>
    <mergeCell ref="A3:B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O82"/>
  <sheetViews>
    <sheetView workbookViewId="0">
      <selection activeCell="J6" sqref="J6"/>
    </sheetView>
  </sheetViews>
  <sheetFormatPr defaultRowHeight="12.9"/>
  <cols>
    <col min="8" max="8" width="3.75" style="41" customWidth="1"/>
    <col min="10" max="10" width="10.25" customWidth="1"/>
  </cols>
  <sheetData>
    <row r="1" spans="1:15" ht="21.1">
      <c r="A1" s="218" t="s">
        <v>337</v>
      </c>
      <c r="B1" s="218"/>
      <c r="C1" s="218"/>
      <c r="D1" s="218"/>
      <c r="E1" s="218"/>
      <c r="F1" s="218"/>
      <c r="G1" s="218"/>
      <c r="H1" s="162"/>
      <c r="I1" s="218" t="s">
        <v>333</v>
      </c>
      <c r="J1" s="218"/>
      <c r="K1" s="218"/>
      <c r="L1" s="218"/>
      <c r="M1" s="218"/>
      <c r="N1" s="218"/>
      <c r="O1" s="218"/>
    </row>
    <row r="2" spans="1:15" s="38" customFormat="1" ht="19.05" customHeight="1">
      <c r="A2" s="226" t="s">
        <v>321</v>
      </c>
      <c r="B2" s="226"/>
      <c r="C2" s="226"/>
      <c r="D2" s="226"/>
      <c r="E2" s="226"/>
      <c r="F2" s="226"/>
      <c r="G2" s="226"/>
      <c r="H2" s="152"/>
      <c r="I2" s="226" t="s">
        <v>321</v>
      </c>
      <c r="J2" s="226"/>
      <c r="K2" s="226"/>
      <c r="L2" s="226"/>
      <c r="M2" s="226"/>
      <c r="N2" s="226"/>
      <c r="O2" s="226"/>
    </row>
    <row r="3" spans="1:15" s="38" customFormat="1" ht="12.25" customHeight="1">
      <c r="A3" s="227" t="s">
        <v>217</v>
      </c>
      <c r="B3" s="201" t="s">
        <v>332</v>
      </c>
      <c r="C3" s="201"/>
      <c r="D3" s="201"/>
      <c r="E3" s="201"/>
      <c r="F3" s="201" t="s">
        <v>14</v>
      </c>
      <c r="G3" s="202"/>
      <c r="H3" s="163"/>
      <c r="I3" s="227" t="s">
        <v>217</v>
      </c>
      <c r="J3" s="202" t="s">
        <v>27</v>
      </c>
      <c r="K3" s="227"/>
      <c r="L3" s="201" t="s">
        <v>12</v>
      </c>
      <c r="M3" s="201"/>
      <c r="N3" s="201"/>
      <c r="O3" s="202"/>
    </row>
    <row r="4" spans="1:15" s="38" customFormat="1" ht="24.45">
      <c r="A4" s="227"/>
      <c r="B4" s="150" t="s">
        <v>419</v>
      </c>
      <c r="C4" s="150" t="s">
        <v>11</v>
      </c>
      <c r="D4" s="150" t="s">
        <v>53</v>
      </c>
      <c r="E4" s="150" t="s">
        <v>11</v>
      </c>
      <c r="F4" s="150" t="s">
        <v>53</v>
      </c>
      <c r="G4" s="151" t="s">
        <v>11</v>
      </c>
      <c r="H4" s="163"/>
      <c r="I4" s="227"/>
      <c r="J4" s="150" t="s">
        <v>53</v>
      </c>
      <c r="K4" s="150" t="s">
        <v>11</v>
      </c>
      <c r="L4" s="150" t="s">
        <v>418</v>
      </c>
      <c r="M4" s="150" t="s">
        <v>11</v>
      </c>
      <c r="N4" s="150" t="s">
        <v>53</v>
      </c>
      <c r="O4" s="151" t="s">
        <v>11</v>
      </c>
    </row>
    <row r="5" spans="1:15" s="154" customFormat="1" ht="12.25">
      <c r="A5" s="155" t="s">
        <v>341</v>
      </c>
      <c r="B5" s="156">
        <v>182.6</v>
      </c>
      <c r="C5" s="156">
        <v>25</v>
      </c>
      <c r="D5" s="156">
        <v>8.1</v>
      </c>
      <c r="E5" s="156">
        <v>34</v>
      </c>
      <c r="F5" s="156">
        <v>11.5</v>
      </c>
      <c r="G5" s="157">
        <v>7</v>
      </c>
      <c r="H5" s="164"/>
      <c r="I5" s="155" t="s">
        <v>341</v>
      </c>
      <c r="J5" s="156">
        <v>16.2</v>
      </c>
      <c r="K5" s="156">
        <v>18</v>
      </c>
      <c r="L5" s="156">
        <v>76.3</v>
      </c>
      <c r="M5" s="156">
        <v>27</v>
      </c>
      <c r="N5" s="156">
        <v>11.4</v>
      </c>
      <c r="O5" s="157">
        <v>7</v>
      </c>
    </row>
    <row r="6" spans="1:15" s="154" customFormat="1" ht="12.25">
      <c r="A6" s="155" t="s">
        <v>342</v>
      </c>
      <c r="B6" s="156">
        <v>248.9</v>
      </c>
      <c r="C6" s="156">
        <v>14</v>
      </c>
      <c r="D6" s="156">
        <v>8.9</v>
      </c>
      <c r="E6" s="156">
        <v>10</v>
      </c>
      <c r="F6" s="156">
        <v>11.9</v>
      </c>
      <c r="G6" s="157">
        <v>4</v>
      </c>
      <c r="H6" s="164"/>
      <c r="I6" s="155" t="s">
        <v>342</v>
      </c>
      <c r="J6" s="156">
        <v>4.5</v>
      </c>
      <c r="K6" s="156">
        <v>63</v>
      </c>
      <c r="L6" s="156">
        <v>99.9</v>
      </c>
      <c r="M6" s="156">
        <v>14</v>
      </c>
      <c r="N6" s="156">
        <v>11.1</v>
      </c>
      <c r="O6" s="157">
        <v>21</v>
      </c>
    </row>
    <row r="7" spans="1:15" s="154" customFormat="1" ht="12.25">
      <c r="A7" s="155" t="s">
        <v>343</v>
      </c>
      <c r="B7" s="156">
        <v>109.2</v>
      </c>
      <c r="C7" s="156">
        <v>53</v>
      </c>
      <c r="D7" s="156">
        <v>6.3</v>
      </c>
      <c r="E7" s="156">
        <v>73</v>
      </c>
      <c r="F7" s="156">
        <v>5.2</v>
      </c>
      <c r="G7" s="157">
        <v>73</v>
      </c>
      <c r="H7" s="164"/>
      <c r="I7" s="155" t="s">
        <v>343</v>
      </c>
      <c r="J7" s="156">
        <v>10</v>
      </c>
      <c r="K7" s="156">
        <v>45</v>
      </c>
      <c r="L7" s="156">
        <v>16.600000000000001</v>
      </c>
      <c r="M7" s="156">
        <v>73</v>
      </c>
      <c r="N7" s="156">
        <v>10.1</v>
      </c>
      <c r="O7" s="157">
        <v>65</v>
      </c>
    </row>
    <row r="8" spans="1:15" s="161" customFormat="1" ht="12.25">
      <c r="A8" s="158" t="s">
        <v>5</v>
      </c>
      <c r="B8" s="159">
        <v>254.7</v>
      </c>
      <c r="C8" s="159">
        <v>13</v>
      </c>
      <c r="D8" s="159">
        <v>5.6</v>
      </c>
      <c r="E8" s="159">
        <v>74</v>
      </c>
      <c r="F8" s="159">
        <v>5.8</v>
      </c>
      <c r="G8" s="160">
        <v>71</v>
      </c>
      <c r="H8" s="165"/>
      <c r="I8" s="158" t="s">
        <v>5</v>
      </c>
      <c r="J8" s="159">
        <v>-15.4</v>
      </c>
      <c r="K8" s="159">
        <v>77</v>
      </c>
      <c r="L8" s="159">
        <v>102.9</v>
      </c>
      <c r="M8" s="159">
        <v>13</v>
      </c>
      <c r="N8" s="159">
        <v>11.3</v>
      </c>
      <c r="O8" s="160">
        <v>10</v>
      </c>
    </row>
    <row r="9" spans="1:15" s="154" customFormat="1" ht="12.25">
      <c r="A9" s="155" t="s">
        <v>344</v>
      </c>
      <c r="B9" s="156">
        <v>180.2</v>
      </c>
      <c r="C9" s="156">
        <v>26</v>
      </c>
      <c r="D9" s="156">
        <v>8</v>
      </c>
      <c r="E9" s="156">
        <v>38</v>
      </c>
      <c r="F9" s="156">
        <v>11.3</v>
      </c>
      <c r="G9" s="157">
        <v>12</v>
      </c>
      <c r="H9" s="164"/>
      <c r="I9" s="155" t="s">
        <v>344</v>
      </c>
      <c r="J9" s="156">
        <v>0.5</v>
      </c>
      <c r="K9" s="156">
        <v>72</v>
      </c>
      <c r="L9" s="156">
        <v>83.7</v>
      </c>
      <c r="M9" s="156">
        <v>20</v>
      </c>
      <c r="N9" s="156">
        <v>11.5</v>
      </c>
      <c r="O9" s="157">
        <v>5</v>
      </c>
    </row>
    <row r="10" spans="1:15" s="154" customFormat="1" ht="12.25">
      <c r="A10" s="155" t="s">
        <v>345</v>
      </c>
      <c r="B10" s="156">
        <v>109.8</v>
      </c>
      <c r="C10" s="156">
        <v>52</v>
      </c>
      <c r="D10" s="156">
        <v>7.2</v>
      </c>
      <c r="E10" s="156">
        <v>60</v>
      </c>
      <c r="F10" s="156">
        <v>5</v>
      </c>
      <c r="G10" s="157">
        <v>74</v>
      </c>
      <c r="H10" s="164"/>
      <c r="I10" s="155" t="s">
        <v>345</v>
      </c>
      <c r="J10" s="156">
        <v>10</v>
      </c>
      <c r="K10" s="156">
        <v>45</v>
      </c>
      <c r="L10" s="156">
        <v>60.6</v>
      </c>
      <c r="M10" s="156">
        <v>34</v>
      </c>
      <c r="N10" s="156">
        <v>11.1</v>
      </c>
      <c r="O10" s="157">
        <v>21</v>
      </c>
    </row>
    <row r="11" spans="1:15" s="154" customFormat="1" ht="12.25">
      <c r="A11" s="155" t="s">
        <v>346</v>
      </c>
      <c r="B11" s="156">
        <v>132.5</v>
      </c>
      <c r="C11" s="156">
        <v>37</v>
      </c>
      <c r="D11" s="156">
        <v>6.5</v>
      </c>
      <c r="E11" s="156">
        <v>71</v>
      </c>
      <c r="F11" s="156">
        <v>7.1</v>
      </c>
      <c r="G11" s="157">
        <v>68</v>
      </c>
      <c r="H11" s="164"/>
      <c r="I11" s="155" t="s">
        <v>346</v>
      </c>
      <c r="J11" s="156">
        <v>4.2</v>
      </c>
      <c r="K11" s="156">
        <v>65</v>
      </c>
      <c r="L11" s="156">
        <v>38.4</v>
      </c>
      <c r="M11" s="156">
        <v>55</v>
      </c>
      <c r="N11" s="156">
        <v>11.3</v>
      </c>
      <c r="O11" s="157">
        <v>10</v>
      </c>
    </row>
    <row r="12" spans="1:15" s="154" customFormat="1" ht="12.25">
      <c r="A12" s="155" t="s">
        <v>347</v>
      </c>
      <c r="B12" s="156">
        <v>306.5</v>
      </c>
      <c r="C12" s="156">
        <v>6</v>
      </c>
      <c r="D12" s="156">
        <v>9</v>
      </c>
      <c r="E12" s="156">
        <v>7</v>
      </c>
      <c r="F12" s="156">
        <v>10.5</v>
      </c>
      <c r="G12" s="157">
        <v>23</v>
      </c>
      <c r="H12" s="164"/>
      <c r="I12" s="155" t="s">
        <v>347</v>
      </c>
      <c r="J12" s="156">
        <v>6.6</v>
      </c>
      <c r="K12" s="156">
        <v>56</v>
      </c>
      <c r="L12" s="156">
        <v>150.6</v>
      </c>
      <c r="M12" s="156">
        <v>4</v>
      </c>
      <c r="N12" s="156">
        <v>11</v>
      </c>
      <c r="O12" s="157">
        <v>26</v>
      </c>
    </row>
    <row r="13" spans="1:15" s="154" customFormat="1" ht="12.25">
      <c r="A13" s="155" t="s">
        <v>348</v>
      </c>
      <c r="B13" s="156">
        <v>115.9</v>
      </c>
      <c r="C13" s="156">
        <v>51</v>
      </c>
      <c r="D13" s="156">
        <v>9.6999999999999993</v>
      </c>
      <c r="E13" s="156">
        <v>1</v>
      </c>
      <c r="F13" s="156">
        <v>11.5</v>
      </c>
      <c r="G13" s="157">
        <v>7</v>
      </c>
      <c r="H13" s="164"/>
      <c r="I13" s="155" t="s">
        <v>348</v>
      </c>
      <c r="J13" s="156">
        <v>22.2</v>
      </c>
      <c r="K13" s="156">
        <v>6</v>
      </c>
      <c r="L13" s="156">
        <v>26</v>
      </c>
      <c r="M13" s="156">
        <v>63</v>
      </c>
      <c r="N13" s="156">
        <v>10.7</v>
      </c>
      <c r="O13" s="157">
        <v>39</v>
      </c>
    </row>
    <row r="14" spans="1:15" s="154" customFormat="1" ht="12.25">
      <c r="A14" s="155" t="s">
        <v>349</v>
      </c>
      <c r="B14" s="156">
        <v>359.7</v>
      </c>
      <c r="C14" s="156">
        <v>2</v>
      </c>
      <c r="D14" s="156">
        <v>3</v>
      </c>
      <c r="E14" s="156">
        <v>77</v>
      </c>
      <c r="F14" s="156">
        <v>2.1</v>
      </c>
      <c r="G14" s="157">
        <v>75</v>
      </c>
      <c r="H14" s="164"/>
      <c r="I14" s="155" t="s">
        <v>349</v>
      </c>
      <c r="J14" s="156">
        <v>9.8000000000000007</v>
      </c>
      <c r="K14" s="156">
        <v>48</v>
      </c>
      <c r="L14" s="156">
        <v>137.5</v>
      </c>
      <c r="M14" s="156">
        <v>6</v>
      </c>
      <c r="N14" s="156">
        <v>8.8000000000000007</v>
      </c>
      <c r="O14" s="157">
        <v>77</v>
      </c>
    </row>
    <row r="15" spans="1:15" s="154" customFormat="1" ht="12.25">
      <c r="A15" s="155" t="s">
        <v>350</v>
      </c>
      <c r="B15" s="156">
        <v>256.8</v>
      </c>
      <c r="C15" s="156">
        <v>12</v>
      </c>
      <c r="D15" s="156">
        <v>9.1999999999999993</v>
      </c>
      <c r="E15" s="156">
        <v>4</v>
      </c>
      <c r="F15" s="156">
        <v>11.6</v>
      </c>
      <c r="G15" s="157">
        <v>5</v>
      </c>
      <c r="H15" s="164"/>
      <c r="I15" s="155" t="s">
        <v>350</v>
      </c>
      <c r="J15" s="156">
        <v>16.899999999999999</v>
      </c>
      <c r="K15" s="156">
        <v>13</v>
      </c>
      <c r="L15" s="156">
        <v>80.400000000000006</v>
      </c>
      <c r="M15" s="156">
        <v>22</v>
      </c>
      <c r="N15" s="156">
        <v>10.7</v>
      </c>
      <c r="O15" s="157">
        <v>39</v>
      </c>
    </row>
    <row r="16" spans="1:15" s="154" customFormat="1" ht="12.25">
      <c r="A16" s="155" t="s">
        <v>351</v>
      </c>
      <c r="B16" s="156">
        <v>238.6</v>
      </c>
      <c r="C16" s="156">
        <v>16</v>
      </c>
      <c r="D16" s="156">
        <v>8.5</v>
      </c>
      <c r="E16" s="156">
        <v>19</v>
      </c>
      <c r="F16" s="156">
        <v>10.5</v>
      </c>
      <c r="G16" s="157">
        <v>23</v>
      </c>
      <c r="H16" s="164"/>
      <c r="I16" s="155" t="s">
        <v>351</v>
      </c>
      <c r="J16" s="156">
        <v>7.3</v>
      </c>
      <c r="K16" s="156">
        <v>54</v>
      </c>
      <c r="L16" s="156">
        <v>77.7</v>
      </c>
      <c r="M16" s="156">
        <v>25</v>
      </c>
      <c r="N16" s="156">
        <v>11.4</v>
      </c>
      <c r="O16" s="157">
        <v>7</v>
      </c>
    </row>
    <row r="17" spans="1:15" s="154" customFormat="1" ht="12.25">
      <c r="A17" s="155" t="s">
        <v>352</v>
      </c>
      <c r="B17" s="156">
        <v>212.4</v>
      </c>
      <c r="C17" s="156">
        <v>21</v>
      </c>
      <c r="D17" s="156">
        <v>8</v>
      </c>
      <c r="E17" s="156">
        <v>38</v>
      </c>
      <c r="F17" s="156">
        <v>11.5</v>
      </c>
      <c r="G17" s="157">
        <v>7</v>
      </c>
      <c r="H17" s="164"/>
      <c r="I17" s="155" t="s">
        <v>352</v>
      </c>
      <c r="J17" s="156">
        <v>25.5</v>
      </c>
      <c r="K17" s="156">
        <v>4</v>
      </c>
      <c r="L17" s="156">
        <v>138</v>
      </c>
      <c r="M17" s="156">
        <v>5</v>
      </c>
      <c r="N17" s="156">
        <v>11.3</v>
      </c>
      <c r="O17" s="157">
        <v>10</v>
      </c>
    </row>
    <row r="18" spans="1:15" s="154" customFormat="1" ht="12.25">
      <c r="A18" s="155" t="s">
        <v>353</v>
      </c>
      <c r="B18" s="156">
        <v>93.1</v>
      </c>
      <c r="C18" s="156">
        <v>61</v>
      </c>
      <c r="D18" s="156">
        <v>7.5</v>
      </c>
      <c r="E18" s="156">
        <v>55</v>
      </c>
      <c r="F18" s="156">
        <v>11.5</v>
      </c>
      <c r="G18" s="157">
        <v>7</v>
      </c>
      <c r="H18" s="164"/>
      <c r="I18" s="155" t="s">
        <v>353</v>
      </c>
      <c r="J18" s="156">
        <v>4.4000000000000004</v>
      </c>
      <c r="K18" s="156">
        <v>64</v>
      </c>
      <c r="L18" s="156">
        <v>51.2</v>
      </c>
      <c r="M18" s="156">
        <v>47</v>
      </c>
      <c r="N18" s="156">
        <v>10.8</v>
      </c>
      <c r="O18" s="157">
        <v>35</v>
      </c>
    </row>
    <row r="19" spans="1:15" s="154" customFormat="1" ht="12.25">
      <c r="A19" s="155" t="s">
        <v>354</v>
      </c>
      <c r="B19" s="156">
        <v>119.5</v>
      </c>
      <c r="C19" s="156">
        <v>47</v>
      </c>
      <c r="D19" s="156">
        <v>8.5</v>
      </c>
      <c r="E19" s="156">
        <v>19</v>
      </c>
      <c r="F19" s="156">
        <v>11.4</v>
      </c>
      <c r="G19" s="157">
        <v>11</v>
      </c>
      <c r="H19" s="164"/>
      <c r="I19" s="155" t="s">
        <v>354</v>
      </c>
      <c r="J19" s="156">
        <v>18.2</v>
      </c>
      <c r="K19" s="156">
        <v>10</v>
      </c>
      <c r="L19" s="156">
        <v>60.4</v>
      </c>
      <c r="M19" s="156">
        <v>35</v>
      </c>
      <c r="N19" s="156">
        <v>11.3</v>
      </c>
      <c r="O19" s="157">
        <v>10</v>
      </c>
    </row>
    <row r="20" spans="1:15" s="154" customFormat="1" ht="12.25">
      <c r="A20" s="155" t="s">
        <v>355</v>
      </c>
      <c r="B20" s="156">
        <v>89.6</v>
      </c>
      <c r="C20" s="156">
        <v>62</v>
      </c>
      <c r="D20" s="156">
        <v>7.1</v>
      </c>
      <c r="E20" s="156">
        <v>61</v>
      </c>
      <c r="F20" s="156">
        <v>6.7</v>
      </c>
      <c r="G20" s="157">
        <v>70</v>
      </c>
      <c r="H20" s="164"/>
      <c r="I20" s="155" t="s">
        <v>355</v>
      </c>
      <c r="J20" s="156">
        <v>-3.8</v>
      </c>
      <c r="K20" s="156">
        <v>74</v>
      </c>
      <c r="L20" s="156">
        <v>36</v>
      </c>
      <c r="M20" s="156">
        <v>59</v>
      </c>
      <c r="N20" s="156">
        <v>10.5</v>
      </c>
      <c r="O20" s="157">
        <v>45</v>
      </c>
    </row>
    <row r="21" spans="1:15" s="154" customFormat="1" ht="12.25">
      <c r="A21" s="155" t="s">
        <v>356</v>
      </c>
      <c r="B21" s="156">
        <v>46.2</v>
      </c>
      <c r="C21" s="156">
        <v>71</v>
      </c>
      <c r="D21" s="156">
        <v>8.1999999999999993</v>
      </c>
      <c r="E21" s="156">
        <v>28</v>
      </c>
      <c r="F21" s="156">
        <v>10.1</v>
      </c>
      <c r="G21" s="157">
        <v>32</v>
      </c>
      <c r="H21" s="164"/>
      <c r="I21" s="155" t="s">
        <v>356</v>
      </c>
      <c r="J21" s="156">
        <v>1.6</v>
      </c>
      <c r="K21" s="156">
        <v>69</v>
      </c>
      <c r="L21" s="156">
        <v>16.100000000000001</v>
      </c>
      <c r="M21" s="156">
        <v>74</v>
      </c>
      <c r="N21" s="156">
        <v>10.6</v>
      </c>
      <c r="O21" s="157">
        <v>43</v>
      </c>
    </row>
    <row r="22" spans="1:15" s="154" customFormat="1" ht="12.25">
      <c r="A22" s="155" t="s">
        <v>357</v>
      </c>
      <c r="B22" s="156">
        <v>37</v>
      </c>
      <c r="C22" s="156">
        <v>73</v>
      </c>
      <c r="D22" s="156">
        <v>5.0999999999999996</v>
      </c>
      <c r="E22" s="156">
        <v>75</v>
      </c>
      <c r="F22" s="156">
        <v>5.6</v>
      </c>
      <c r="G22" s="157">
        <v>72</v>
      </c>
      <c r="H22" s="164"/>
      <c r="I22" s="155" t="s">
        <v>357</v>
      </c>
      <c r="J22" s="156">
        <v>29.3</v>
      </c>
      <c r="K22" s="156">
        <v>2</v>
      </c>
      <c r="L22" s="156">
        <v>13.7</v>
      </c>
      <c r="M22" s="156">
        <v>76</v>
      </c>
      <c r="N22" s="156">
        <v>9.6</v>
      </c>
      <c r="O22" s="157">
        <v>75</v>
      </c>
    </row>
    <row r="23" spans="1:15" s="154" customFormat="1" ht="12.25">
      <c r="A23" s="155" t="s">
        <v>358</v>
      </c>
      <c r="B23" s="156">
        <v>347.1</v>
      </c>
      <c r="C23" s="156">
        <v>5</v>
      </c>
      <c r="D23" s="156">
        <v>8.1999999999999993</v>
      </c>
      <c r="E23" s="156">
        <v>28</v>
      </c>
      <c r="F23" s="156">
        <v>11.2</v>
      </c>
      <c r="G23" s="157">
        <v>14</v>
      </c>
      <c r="H23" s="164"/>
      <c r="I23" s="155" t="s">
        <v>358</v>
      </c>
      <c r="J23" s="156">
        <v>-21.4</v>
      </c>
      <c r="K23" s="156">
        <v>78</v>
      </c>
      <c r="L23" s="156">
        <v>129.6</v>
      </c>
      <c r="M23" s="156">
        <v>8</v>
      </c>
      <c r="N23" s="156">
        <v>11.3</v>
      </c>
      <c r="O23" s="157">
        <v>10</v>
      </c>
    </row>
    <row r="24" spans="1:15" s="154" customFormat="1" ht="12.25">
      <c r="A24" s="155" t="s">
        <v>359</v>
      </c>
      <c r="B24" s="156">
        <v>98.4</v>
      </c>
      <c r="C24" s="156">
        <v>59</v>
      </c>
      <c r="D24" s="156">
        <v>6.7</v>
      </c>
      <c r="E24" s="156">
        <v>68</v>
      </c>
      <c r="F24" s="156">
        <v>7.6</v>
      </c>
      <c r="G24" s="157">
        <v>66</v>
      </c>
      <c r="H24" s="164"/>
      <c r="I24" s="155" t="s">
        <v>359</v>
      </c>
      <c r="J24" s="156">
        <v>20.3</v>
      </c>
      <c r="K24" s="156">
        <v>9</v>
      </c>
      <c r="L24" s="156">
        <v>36.299999999999997</v>
      </c>
      <c r="M24" s="156">
        <v>57</v>
      </c>
      <c r="N24" s="156">
        <v>9.9</v>
      </c>
      <c r="O24" s="157">
        <v>72</v>
      </c>
    </row>
    <row r="25" spans="1:15" s="154" customFormat="1" ht="12.25">
      <c r="A25" s="155" t="s">
        <v>360</v>
      </c>
      <c r="B25" s="156">
        <v>99.9</v>
      </c>
      <c r="C25" s="156">
        <v>57</v>
      </c>
      <c r="D25" s="156">
        <v>7.4</v>
      </c>
      <c r="E25" s="156">
        <v>58</v>
      </c>
      <c r="F25" s="156">
        <v>9.8000000000000007</v>
      </c>
      <c r="G25" s="157">
        <v>39</v>
      </c>
      <c r="H25" s="164"/>
      <c r="I25" s="155" t="s">
        <v>360</v>
      </c>
      <c r="J25" s="156">
        <v>13.7</v>
      </c>
      <c r="K25" s="156">
        <v>26</v>
      </c>
      <c r="L25" s="156">
        <v>43.5</v>
      </c>
      <c r="M25" s="156">
        <v>53</v>
      </c>
      <c r="N25" s="156">
        <v>10.1</v>
      </c>
      <c r="O25" s="157">
        <v>65</v>
      </c>
    </row>
    <row r="26" spans="1:15" s="154" customFormat="1" ht="12.25">
      <c r="A26" s="155" t="s">
        <v>361</v>
      </c>
      <c r="B26" s="156">
        <v>136.4</v>
      </c>
      <c r="C26" s="156">
        <v>35</v>
      </c>
      <c r="D26" s="156">
        <v>7.8</v>
      </c>
      <c r="E26" s="156">
        <v>45</v>
      </c>
      <c r="F26" s="156">
        <v>9.9</v>
      </c>
      <c r="G26" s="157">
        <v>36</v>
      </c>
      <c r="H26" s="164"/>
      <c r="I26" s="155" t="s">
        <v>361</v>
      </c>
      <c r="J26" s="156">
        <v>17.8</v>
      </c>
      <c r="K26" s="156">
        <v>11</v>
      </c>
      <c r="L26" s="156">
        <v>55.4</v>
      </c>
      <c r="M26" s="156">
        <v>38</v>
      </c>
      <c r="N26" s="156">
        <v>10</v>
      </c>
      <c r="O26" s="157">
        <v>69</v>
      </c>
    </row>
    <row r="27" spans="1:15" s="154" customFormat="1" ht="12.25">
      <c r="A27" s="155" t="s">
        <v>362</v>
      </c>
      <c r="B27" s="156">
        <v>32.5</v>
      </c>
      <c r="C27" s="156">
        <v>77</v>
      </c>
      <c r="D27" s="156">
        <v>7.1</v>
      </c>
      <c r="E27" s="156">
        <v>61</v>
      </c>
      <c r="F27" s="156">
        <v>10.3</v>
      </c>
      <c r="G27" s="157">
        <v>28</v>
      </c>
      <c r="H27" s="164"/>
      <c r="I27" s="155" t="s">
        <v>362</v>
      </c>
      <c r="J27" s="156">
        <v>15.6</v>
      </c>
      <c r="K27" s="156">
        <v>21</v>
      </c>
      <c r="L27" s="156">
        <v>17.5</v>
      </c>
      <c r="M27" s="156">
        <v>71</v>
      </c>
      <c r="N27" s="156">
        <v>10.199999999999999</v>
      </c>
      <c r="O27" s="157">
        <v>61</v>
      </c>
    </row>
    <row r="28" spans="1:15" s="154" customFormat="1" ht="12.25">
      <c r="A28" s="155" t="s">
        <v>363</v>
      </c>
      <c r="B28" s="156">
        <v>124.8</v>
      </c>
      <c r="C28" s="156">
        <v>42</v>
      </c>
      <c r="D28" s="156">
        <v>8.6</v>
      </c>
      <c r="E28" s="156">
        <v>16</v>
      </c>
      <c r="F28" s="156">
        <v>9.8000000000000007</v>
      </c>
      <c r="G28" s="157">
        <v>39</v>
      </c>
      <c r="H28" s="164"/>
      <c r="I28" s="155" t="s">
        <v>363</v>
      </c>
      <c r="J28" s="156">
        <v>13.6</v>
      </c>
      <c r="K28" s="156">
        <v>27</v>
      </c>
      <c r="L28" s="156">
        <v>56</v>
      </c>
      <c r="M28" s="156">
        <v>37</v>
      </c>
      <c r="N28" s="156">
        <v>11.4</v>
      </c>
      <c r="O28" s="157">
        <v>7</v>
      </c>
    </row>
    <row r="29" spans="1:15" s="154" customFormat="1" ht="12.25">
      <c r="A29" s="155" t="s">
        <v>364</v>
      </c>
      <c r="B29" s="156">
        <v>306.10000000000002</v>
      </c>
      <c r="C29" s="156">
        <v>7</v>
      </c>
      <c r="D29" s="156">
        <v>9.1999999999999993</v>
      </c>
      <c r="E29" s="156">
        <v>4</v>
      </c>
      <c r="F29" s="156">
        <v>10</v>
      </c>
      <c r="G29" s="157">
        <v>33</v>
      </c>
      <c r="H29" s="164"/>
      <c r="I29" s="155" t="s">
        <v>364</v>
      </c>
      <c r="J29" s="156">
        <v>11.1</v>
      </c>
      <c r="K29" s="156">
        <v>38</v>
      </c>
      <c r="L29" s="156">
        <v>131.19999999999999</v>
      </c>
      <c r="M29" s="156">
        <v>7</v>
      </c>
      <c r="N29" s="156">
        <v>10.7</v>
      </c>
      <c r="O29" s="157">
        <v>39</v>
      </c>
    </row>
    <row r="30" spans="1:15" s="154" customFormat="1" ht="12.25">
      <c r="A30" s="155" t="s">
        <v>365</v>
      </c>
      <c r="B30" s="156">
        <v>148.4</v>
      </c>
      <c r="C30" s="156">
        <v>31</v>
      </c>
      <c r="D30" s="156">
        <v>9</v>
      </c>
      <c r="E30" s="156">
        <v>7</v>
      </c>
      <c r="F30" s="156">
        <v>9.6999999999999993</v>
      </c>
      <c r="G30" s="157">
        <v>44</v>
      </c>
      <c r="H30" s="164"/>
      <c r="I30" s="155" t="s">
        <v>365</v>
      </c>
      <c r="J30" s="156">
        <v>10.5</v>
      </c>
      <c r="K30" s="156">
        <v>42</v>
      </c>
      <c r="L30" s="156">
        <v>53.8</v>
      </c>
      <c r="M30" s="156">
        <v>42</v>
      </c>
      <c r="N30" s="156">
        <v>11</v>
      </c>
      <c r="O30" s="157">
        <v>26</v>
      </c>
    </row>
    <row r="31" spans="1:15" s="154" customFormat="1" ht="12.25">
      <c r="A31" s="155" t="s">
        <v>366</v>
      </c>
      <c r="B31" s="156">
        <v>302</v>
      </c>
      <c r="C31" s="156">
        <v>8</v>
      </c>
      <c r="D31" s="156">
        <v>8.1999999999999993</v>
      </c>
      <c r="E31" s="156">
        <v>28</v>
      </c>
      <c r="F31" s="156">
        <v>9.6</v>
      </c>
      <c r="G31" s="157">
        <v>45</v>
      </c>
      <c r="H31" s="164"/>
      <c r="I31" s="155" t="s">
        <v>366</v>
      </c>
      <c r="J31" s="156">
        <v>2.6</v>
      </c>
      <c r="K31" s="156">
        <v>68</v>
      </c>
      <c r="L31" s="156">
        <v>78.7</v>
      </c>
      <c r="M31" s="156">
        <v>24</v>
      </c>
      <c r="N31" s="156">
        <v>10.4</v>
      </c>
      <c r="O31" s="157">
        <v>50</v>
      </c>
    </row>
    <row r="32" spans="1:15" s="154" customFormat="1" ht="12.25">
      <c r="A32" s="155" t="s">
        <v>367</v>
      </c>
      <c r="B32" s="156">
        <v>227.2</v>
      </c>
      <c r="C32" s="156">
        <v>19</v>
      </c>
      <c r="D32" s="156">
        <v>7.8</v>
      </c>
      <c r="E32" s="156">
        <v>45</v>
      </c>
      <c r="F32" s="156">
        <v>9.4</v>
      </c>
      <c r="G32" s="157">
        <v>51</v>
      </c>
      <c r="H32" s="164"/>
      <c r="I32" s="155" t="s">
        <v>367</v>
      </c>
      <c r="J32" s="156">
        <v>94.3</v>
      </c>
      <c r="K32" s="156">
        <v>1</v>
      </c>
      <c r="L32" s="156">
        <v>71.7</v>
      </c>
      <c r="M32" s="156">
        <v>29</v>
      </c>
      <c r="N32" s="156">
        <v>10.199999999999999</v>
      </c>
      <c r="O32" s="157">
        <v>61</v>
      </c>
    </row>
    <row r="33" spans="1:15" s="154" customFormat="1" ht="12.25">
      <c r="A33" s="155" t="s">
        <v>368</v>
      </c>
      <c r="B33" s="156">
        <v>227.3</v>
      </c>
      <c r="C33" s="156">
        <v>18</v>
      </c>
      <c r="D33" s="156">
        <v>8.1999999999999993</v>
      </c>
      <c r="E33" s="156">
        <v>28</v>
      </c>
      <c r="F33" s="156">
        <v>9.5</v>
      </c>
      <c r="G33" s="157">
        <v>48</v>
      </c>
      <c r="H33" s="164"/>
      <c r="I33" s="155" t="s">
        <v>368</v>
      </c>
      <c r="J33" s="156">
        <v>5.8</v>
      </c>
      <c r="K33" s="156">
        <v>58</v>
      </c>
      <c r="L33" s="156">
        <v>82</v>
      </c>
      <c r="M33" s="156">
        <v>21</v>
      </c>
      <c r="N33" s="156">
        <v>10.4</v>
      </c>
      <c r="O33" s="157">
        <v>50</v>
      </c>
    </row>
    <row r="34" spans="1:15" s="154" customFormat="1" ht="12.25">
      <c r="A34" s="155" t="s">
        <v>369</v>
      </c>
      <c r="B34" s="156">
        <v>143.1</v>
      </c>
      <c r="C34" s="156">
        <v>33</v>
      </c>
      <c r="D34" s="156">
        <v>8.8000000000000007</v>
      </c>
      <c r="E34" s="156">
        <v>12</v>
      </c>
      <c r="F34" s="156">
        <v>11.6</v>
      </c>
      <c r="G34" s="157">
        <v>5</v>
      </c>
      <c r="H34" s="164"/>
      <c r="I34" s="155" t="s">
        <v>369</v>
      </c>
      <c r="J34" s="156">
        <v>16</v>
      </c>
      <c r="K34" s="156">
        <v>19</v>
      </c>
      <c r="L34" s="156">
        <v>52.9</v>
      </c>
      <c r="M34" s="156">
        <v>44</v>
      </c>
      <c r="N34" s="156">
        <v>11</v>
      </c>
      <c r="O34" s="157">
        <v>26</v>
      </c>
    </row>
    <row r="35" spans="1:15" s="154" customFormat="1" ht="12.25">
      <c r="A35" s="155" t="s">
        <v>370</v>
      </c>
      <c r="B35" s="156">
        <v>79.7</v>
      </c>
      <c r="C35" s="156">
        <v>63</v>
      </c>
      <c r="D35" s="156">
        <v>7.1</v>
      </c>
      <c r="E35" s="156">
        <v>61</v>
      </c>
      <c r="F35" s="156">
        <v>7.9</v>
      </c>
      <c r="G35" s="157">
        <v>65</v>
      </c>
      <c r="H35" s="164"/>
      <c r="I35" s="155" t="s">
        <v>370</v>
      </c>
      <c r="J35" s="156">
        <v>13.9</v>
      </c>
      <c r="K35" s="156">
        <v>25</v>
      </c>
      <c r="L35" s="156">
        <v>39.1</v>
      </c>
      <c r="M35" s="156">
        <v>54</v>
      </c>
      <c r="N35" s="156">
        <v>12.3</v>
      </c>
      <c r="O35" s="157">
        <v>2</v>
      </c>
    </row>
    <row r="36" spans="1:15" s="154" customFormat="1" ht="12.25">
      <c r="A36" s="155" t="s">
        <v>371</v>
      </c>
      <c r="B36" s="156">
        <v>130.6</v>
      </c>
      <c r="C36" s="156">
        <v>39</v>
      </c>
      <c r="D36" s="156">
        <v>8.5</v>
      </c>
      <c r="E36" s="156">
        <v>19</v>
      </c>
      <c r="F36" s="156">
        <v>11.3</v>
      </c>
      <c r="G36" s="157">
        <v>12</v>
      </c>
      <c r="H36" s="164"/>
      <c r="I36" s="155" t="s">
        <v>371</v>
      </c>
      <c r="J36" s="156">
        <v>16.3</v>
      </c>
      <c r="K36" s="156">
        <v>17</v>
      </c>
      <c r="L36" s="156">
        <v>54.7</v>
      </c>
      <c r="M36" s="156">
        <v>39</v>
      </c>
      <c r="N36" s="156">
        <v>10.8</v>
      </c>
      <c r="O36" s="157">
        <v>35</v>
      </c>
    </row>
    <row r="37" spans="1:15" s="154" customFormat="1" ht="12.25">
      <c r="A37" s="155" t="s">
        <v>372</v>
      </c>
      <c r="B37" s="156">
        <v>51.9</v>
      </c>
      <c r="C37" s="156">
        <v>69</v>
      </c>
      <c r="D37" s="156">
        <v>7.1</v>
      </c>
      <c r="E37" s="156">
        <v>61</v>
      </c>
      <c r="F37" s="156">
        <v>8.4</v>
      </c>
      <c r="G37" s="157">
        <v>61</v>
      </c>
      <c r="H37" s="164"/>
      <c r="I37" s="155" t="s">
        <v>372</v>
      </c>
      <c r="J37" s="156">
        <v>13.4</v>
      </c>
      <c r="K37" s="156">
        <v>29</v>
      </c>
      <c r="L37" s="156">
        <v>23.6</v>
      </c>
      <c r="M37" s="156">
        <v>64</v>
      </c>
      <c r="N37" s="156">
        <v>9.6</v>
      </c>
      <c r="O37" s="157">
        <v>75</v>
      </c>
    </row>
    <row r="38" spans="1:15" s="154" customFormat="1" ht="12.25">
      <c r="A38" s="155" t="s">
        <v>373</v>
      </c>
      <c r="B38" s="156">
        <v>35.799999999999997</v>
      </c>
      <c r="C38" s="156">
        <v>75</v>
      </c>
      <c r="D38" s="156">
        <v>7.5</v>
      </c>
      <c r="E38" s="156">
        <v>55</v>
      </c>
      <c r="F38" s="156">
        <v>12.1</v>
      </c>
      <c r="G38" s="157">
        <v>3</v>
      </c>
      <c r="H38" s="164"/>
      <c r="I38" s="155" t="s">
        <v>373</v>
      </c>
      <c r="J38" s="156">
        <v>16.399999999999999</v>
      </c>
      <c r="K38" s="156">
        <v>16</v>
      </c>
      <c r="L38" s="156">
        <v>15.9</v>
      </c>
      <c r="M38" s="156">
        <v>75</v>
      </c>
      <c r="N38" s="156">
        <v>10.3</v>
      </c>
      <c r="O38" s="157">
        <v>56</v>
      </c>
    </row>
    <row r="39" spans="1:15" s="154" customFormat="1" ht="12.25">
      <c r="A39" s="155" t="s">
        <v>374</v>
      </c>
      <c r="B39" s="156">
        <v>33.1</v>
      </c>
      <c r="C39" s="156">
        <v>76</v>
      </c>
      <c r="D39" s="156">
        <v>7.4</v>
      </c>
      <c r="E39" s="156">
        <v>58</v>
      </c>
      <c r="F39" s="156">
        <v>8.1</v>
      </c>
      <c r="G39" s="157">
        <v>64</v>
      </c>
      <c r="H39" s="164"/>
      <c r="I39" s="155" t="s">
        <v>374</v>
      </c>
      <c r="J39" s="156">
        <v>11.1</v>
      </c>
      <c r="K39" s="156">
        <v>38</v>
      </c>
      <c r="L39" s="156">
        <v>17</v>
      </c>
      <c r="M39" s="156">
        <v>72</v>
      </c>
      <c r="N39" s="156">
        <v>10.4</v>
      </c>
      <c r="O39" s="157">
        <v>50</v>
      </c>
    </row>
    <row r="40" spans="1:15" s="154" customFormat="1" ht="12.25">
      <c r="A40" s="155" t="s">
        <v>375</v>
      </c>
      <c r="B40" s="156">
        <v>225.2</v>
      </c>
      <c r="C40" s="156">
        <v>20</v>
      </c>
      <c r="D40" s="156">
        <v>9</v>
      </c>
      <c r="E40" s="156">
        <v>7</v>
      </c>
      <c r="F40" s="156">
        <v>10.8</v>
      </c>
      <c r="G40" s="157">
        <v>17</v>
      </c>
      <c r="H40" s="164"/>
      <c r="I40" s="155" t="s">
        <v>375</v>
      </c>
      <c r="J40" s="156">
        <v>14.6</v>
      </c>
      <c r="K40" s="156">
        <v>23</v>
      </c>
      <c r="L40" s="156">
        <v>105.9</v>
      </c>
      <c r="M40" s="156">
        <v>12</v>
      </c>
      <c r="N40" s="156">
        <v>12.7</v>
      </c>
      <c r="O40" s="157">
        <v>1</v>
      </c>
    </row>
    <row r="41" spans="1:15" s="154" customFormat="1" ht="12.25">
      <c r="A41" s="155" t="s">
        <v>376</v>
      </c>
      <c r="B41" s="156">
        <v>293.5</v>
      </c>
      <c r="C41" s="156">
        <v>9</v>
      </c>
      <c r="D41" s="156">
        <v>8.6</v>
      </c>
      <c r="E41" s="156">
        <v>16</v>
      </c>
      <c r="F41" s="156">
        <v>10.6</v>
      </c>
      <c r="G41" s="157">
        <v>19</v>
      </c>
      <c r="H41" s="164"/>
      <c r="I41" s="155" t="s">
        <v>376</v>
      </c>
      <c r="J41" s="156">
        <v>6.7</v>
      </c>
      <c r="K41" s="156">
        <v>55</v>
      </c>
      <c r="L41" s="156">
        <v>92.6</v>
      </c>
      <c r="M41" s="156">
        <v>15</v>
      </c>
      <c r="N41" s="156">
        <v>11.2</v>
      </c>
      <c r="O41" s="157">
        <v>17</v>
      </c>
    </row>
    <row r="42" spans="1:15" s="154" customFormat="1" ht="12.25">
      <c r="A42" s="155" t="s">
        <v>377</v>
      </c>
      <c r="B42" s="156">
        <v>160.19999999999999</v>
      </c>
      <c r="C42" s="156">
        <v>30</v>
      </c>
      <c r="D42" s="156">
        <v>8.4</v>
      </c>
      <c r="E42" s="156">
        <v>26</v>
      </c>
      <c r="F42" s="156">
        <v>10.199999999999999</v>
      </c>
      <c r="G42" s="157">
        <v>30</v>
      </c>
      <c r="H42" s="164"/>
      <c r="I42" s="155" t="s">
        <v>377</v>
      </c>
      <c r="J42" s="156">
        <v>16.8</v>
      </c>
      <c r="K42" s="156">
        <v>14</v>
      </c>
      <c r="L42" s="156">
        <v>78.8</v>
      </c>
      <c r="M42" s="156">
        <v>23</v>
      </c>
      <c r="N42" s="156">
        <v>11.2</v>
      </c>
      <c r="O42" s="157">
        <v>17</v>
      </c>
    </row>
    <row r="43" spans="1:15" s="154" customFormat="1" ht="12.25">
      <c r="A43" s="155" t="s">
        <v>378</v>
      </c>
      <c r="B43" s="156">
        <v>143.69999999999999</v>
      </c>
      <c r="C43" s="156">
        <v>32</v>
      </c>
      <c r="D43" s="156">
        <v>8.1</v>
      </c>
      <c r="E43" s="156">
        <v>34</v>
      </c>
      <c r="F43" s="156">
        <v>9.9</v>
      </c>
      <c r="G43" s="157">
        <v>36</v>
      </c>
      <c r="H43" s="164"/>
      <c r="I43" s="155" t="s">
        <v>378</v>
      </c>
      <c r="J43" s="156">
        <v>15.8</v>
      </c>
      <c r="K43" s="156">
        <v>20</v>
      </c>
      <c r="L43" s="156">
        <v>52.6</v>
      </c>
      <c r="M43" s="156">
        <v>45</v>
      </c>
      <c r="N43" s="156">
        <v>11.2</v>
      </c>
      <c r="O43" s="157">
        <v>17</v>
      </c>
    </row>
    <row r="44" spans="1:15" s="154" customFormat="1" ht="12.25">
      <c r="A44" s="155" t="s">
        <v>379</v>
      </c>
      <c r="B44" s="156">
        <v>167.5</v>
      </c>
      <c r="C44" s="156">
        <v>29</v>
      </c>
      <c r="D44" s="156">
        <v>7.8</v>
      </c>
      <c r="E44" s="156">
        <v>45</v>
      </c>
      <c r="F44" s="156">
        <v>9.5</v>
      </c>
      <c r="G44" s="157">
        <v>48</v>
      </c>
      <c r="H44" s="164"/>
      <c r="I44" s="155" t="s">
        <v>379</v>
      </c>
      <c r="J44" s="156">
        <v>10.1</v>
      </c>
      <c r="K44" s="156">
        <v>44</v>
      </c>
      <c r="L44" s="156">
        <v>77.3</v>
      </c>
      <c r="M44" s="156">
        <v>26</v>
      </c>
      <c r="N44" s="156">
        <v>11.1</v>
      </c>
      <c r="O44" s="157">
        <v>21</v>
      </c>
    </row>
    <row r="45" spans="1:15" s="154" customFormat="1" ht="12.25">
      <c r="A45" s="155" t="s">
        <v>380</v>
      </c>
      <c r="B45" s="156">
        <v>116.3</v>
      </c>
      <c r="C45" s="156">
        <v>50</v>
      </c>
      <c r="D45" s="156">
        <v>8.8000000000000007</v>
      </c>
      <c r="E45" s="156">
        <v>12</v>
      </c>
      <c r="F45" s="156">
        <v>9.8000000000000007</v>
      </c>
      <c r="G45" s="157">
        <v>39</v>
      </c>
      <c r="H45" s="164"/>
      <c r="I45" s="155" t="s">
        <v>380</v>
      </c>
      <c r="J45" s="156">
        <v>16.7</v>
      </c>
      <c r="K45" s="156">
        <v>15</v>
      </c>
      <c r="L45" s="156">
        <v>54.3</v>
      </c>
      <c r="M45" s="156">
        <v>41</v>
      </c>
      <c r="N45" s="156">
        <v>11.3</v>
      </c>
      <c r="O45" s="157">
        <v>10</v>
      </c>
    </row>
    <row r="46" spans="1:15" s="154" customFormat="1" ht="12.25">
      <c r="A46" s="155" t="s">
        <v>381</v>
      </c>
      <c r="B46" s="156">
        <v>197.4</v>
      </c>
      <c r="C46" s="156">
        <v>24</v>
      </c>
      <c r="D46" s="156">
        <v>8</v>
      </c>
      <c r="E46" s="156">
        <v>38</v>
      </c>
      <c r="F46" s="156">
        <v>9.8000000000000007</v>
      </c>
      <c r="G46" s="157">
        <v>39</v>
      </c>
      <c r="H46" s="164"/>
      <c r="I46" s="155" t="s">
        <v>381</v>
      </c>
      <c r="J46" s="156">
        <v>14.5</v>
      </c>
      <c r="K46" s="156">
        <v>24</v>
      </c>
      <c r="L46" s="156">
        <v>85.8</v>
      </c>
      <c r="M46" s="156">
        <v>19</v>
      </c>
      <c r="N46" s="156">
        <v>11.6</v>
      </c>
      <c r="O46" s="157">
        <v>3</v>
      </c>
    </row>
    <row r="47" spans="1:15" s="154" customFormat="1" ht="12.25">
      <c r="A47" s="155" t="s">
        <v>382</v>
      </c>
      <c r="B47" s="156">
        <v>355.4</v>
      </c>
      <c r="C47" s="156">
        <v>3</v>
      </c>
      <c r="D47" s="156">
        <v>7.1</v>
      </c>
      <c r="E47" s="156">
        <v>61</v>
      </c>
      <c r="F47" s="156">
        <v>1.4</v>
      </c>
      <c r="G47" s="157">
        <v>76</v>
      </c>
      <c r="H47" s="164"/>
      <c r="I47" s="155" t="s">
        <v>382</v>
      </c>
      <c r="J47" s="156">
        <v>23.6</v>
      </c>
      <c r="K47" s="156">
        <v>5</v>
      </c>
      <c r="L47" s="156">
        <v>151.1</v>
      </c>
      <c r="M47" s="156">
        <v>3</v>
      </c>
      <c r="N47" s="156">
        <v>9.8000000000000007</v>
      </c>
      <c r="O47" s="157">
        <v>74</v>
      </c>
    </row>
    <row r="48" spans="1:15" s="154" customFormat="1" ht="12.25">
      <c r="A48" s="155" t="s">
        <v>383</v>
      </c>
      <c r="B48" s="156">
        <v>141.80000000000001</v>
      </c>
      <c r="C48" s="156">
        <v>34</v>
      </c>
      <c r="D48" s="156">
        <v>8.1</v>
      </c>
      <c r="E48" s="156">
        <v>34</v>
      </c>
      <c r="F48" s="156">
        <v>9.4</v>
      </c>
      <c r="G48" s="157">
        <v>51</v>
      </c>
      <c r="H48" s="164"/>
      <c r="I48" s="155" t="s">
        <v>383</v>
      </c>
      <c r="J48" s="156">
        <v>1</v>
      </c>
      <c r="K48" s="156">
        <v>70</v>
      </c>
      <c r="L48" s="156">
        <v>47.7</v>
      </c>
      <c r="M48" s="156">
        <v>50</v>
      </c>
      <c r="N48" s="156">
        <v>10.5</v>
      </c>
      <c r="O48" s="157">
        <v>45</v>
      </c>
    </row>
    <row r="49" spans="1:15" s="154" customFormat="1" ht="12.25">
      <c r="A49" s="155" t="s">
        <v>384</v>
      </c>
      <c r="B49" s="156">
        <v>99.4</v>
      </c>
      <c r="C49" s="156">
        <v>58</v>
      </c>
      <c r="D49" s="156">
        <v>7.6</v>
      </c>
      <c r="E49" s="156">
        <v>54</v>
      </c>
      <c r="F49" s="156">
        <v>8.4</v>
      </c>
      <c r="G49" s="157">
        <v>61</v>
      </c>
      <c r="H49" s="164"/>
      <c r="I49" s="155" t="s">
        <v>384</v>
      </c>
      <c r="J49" s="156">
        <v>10.7</v>
      </c>
      <c r="K49" s="156">
        <v>41</v>
      </c>
      <c r="L49" s="156">
        <v>36.6</v>
      </c>
      <c r="M49" s="156">
        <v>56</v>
      </c>
      <c r="N49" s="156">
        <v>10.3</v>
      </c>
      <c r="O49" s="157">
        <v>56</v>
      </c>
    </row>
    <row r="50" spans="1:15" s="154" customFormat="1" ht="12.25">
      <c r="A50" s="155" t="s">
        <v>385</v>
      </c>
      <c r="B50" s="156">
        <v>50.5</v>
      </c>
      <c r="C50" s="156">
        <v>70</v>
      </c>
      <c r="D50" s="156">
        <v>7.1</v>
      </c>
      <c r="E50" s="156">
        <v>61</v>
      </c>
      <c r="F50" s="156">
        <v>10.5</v>
      </c>
      <c r="G50" s="157">
        <v>23</v>
      </c>
      <c r="H50" s="164"/>
      <c r="I50" s="155" t="s">
        <v>385</v>
      </c>
      <c r="J50" s="156">
        <v>7.9</v>
      </c>
      <c r="K50" s="156">
        <v>53</v>
      </c>
      <c r="L50" s="156">
        <v>20.6</v>
      </c>
      <c r="M50" s="156">
        <v>67</v>
      </c>
      <c r="N50" s="156">
        <v>9.9</v>
      </c>
      <c r="O50" s="157">
        <v>72</v>
      </c>
    </row>
    <row r="51" spans="1:15" s="154" customFormat="1" ht="12.25">
      <c r="A51" s="155" t="s">
        <v>386</v>
      </c>
      <c r="B51" s="156">
        <v>70.8</v>
      </c>
      <c r="C51" s="156">
        <v>64</v>
      </c>
      <c r="D51" s="156">
        <v>7.7</v>
      </c>
      <c r="E51" s="156">
        <v>51</v>
      </c>
      <c r="F51" s="156">
        <v>8.3000000000000007</v>
      </c>
      <c r="G51" s="157">
        <v>63</v>
      </c>
      <c r="H51" s="164"/>
      <c r="I51" s="155" t="s">
        <v>386</v>
      </c>
      <c r="J51" s="156">
        <v>10.3</v>
      </c>
      <c r="K51" s="156">
        <v>43</v>
      </c>
      <c r="L51" s="156">
        <v>22.5</v>
      </c>
      <c r="M51" s="156">
        <v>66</v>
      </c>
      <c r="N51" s="156">
        <v>10.1</v>
      </c>
      <c r="O51" s="157">
        <v>65</v>
      </c>
    </row>
    <row r="52" spans="1:15" s="154" customFormat="1" ht="12.25">
      <c r="A52" s="155" t="s">
        <v>387</v>
      </c>
      <c r="B52" s="156">
        <v>348.9</v>
      </c>
      <c r="C52" s="156">
        <v>4</v>
      </c>
      <c r="D52" s="156">
        <v>9.3000000000000007</v>
      </c>
      <c r="E52" s="156">
        <v>3</v>
      </c>
      <c r="F52" s="156">
        <v>10.5</v>
      </c>
      <c r="G52" s="157">
        <v>23</v>
      </c>
      <c r="H52" s="164"/>
      <c r="I52" s="155" t="s">
        <v>387</v>
      </c>
      <c r="J52" s="156">
        <v>11.1</v>
      </c>
      <c r="K52" s="156">
        <v>38</v>
      </c>
      <c r="L52" s="156">
        <v>151.6</v>
      </c>
      <c r="M52" s="156">
        <v>2</v>
      </c>
      <c r="N52" s="156">
        <v>10.3</v>
      </c>
      <c r="O52" s="157">
        <v>56</v>
      </c>
    </row>
    <row r="53" spans="1:15" s="154" customFormat="1" ht="12.25">
      <c r="A53" s="155" t="s">
        <v>388</v>
      </c>
      <c r="B53" s="156">
        <v>118.4</v>
      </c>
      <c r="C53" s="156">
        <v>49</v>
      </c>
      <c r="D53" s="156">
        <v>9.1</v>
      </c>
      <c r="E53" s="156">
        <v>6</v>
      </c>
      <c r="F53" s="156">
        <v>10.6</v>
      </c>
      <c r="G53" s="157">
        <v>19</v>
      </c>
      <c r="H53" s="164"/>
      <c r="I53" s="155" t="s">
        <v>388</v>
      </c>
      <c r="J53" s="156">
        <v>12.3</v>
      </c>
      <c r="K53" s="156">
        <v>33</v>
      </c>
      <c r="L53" s="156">
        <v>52</v>
      </c>
      <c r="M53" s="156">
        <v>46</v>
      </c>
      <c r="N53" s="156">
        <v>10.7</v>
      </c>
      <c r="O53" s="157">
        <v>39</v>
      </c>
    </row>
    <row r="54" spans="1:15" s="154" customFormat="1" ht="12.25">
      <c r="A54" s="155" t="s">
        <v>389</v>
      </c>
      <c r="B54" s="156">
        <v>124.3</v>
      </c>
      <c r="C54" s="156">
        <v>43</v>
      </c>
      <c r="D54" s="156">
        <v>8.5</v>
      </c>
      <c r="E54" s="156">
        <v>19</v>
      </c>
      <c r="F54" s="156">
        <v>10.9</v>
      </c>
      <c r="G54" s="157">
        <v>16</v>
      </c>
      <c r="H54" s="164"/>
      <c r="I54" s="155" t="s">
        <v>389</v>
      </c>
      <c r="J54" s="156">
        <v>4.9000000000000004</v>
      </c>
      <c r="K54" s="156">
        <v>62</v>
      </c>
      <c r="L54" s="156">
        <v>64.7</v>
      </c>
      <c r="M54" s="156">
        <v>32</v>
      </c>
      <c r="N54" s="156">
        <v>11.2</v>
      </c>
      <c r="O54" s="157">
        <v>17</v>
      </c>
    </row>
    <row r="55" spans="1:15" s="154" customFormat="1" ht="12.25">
      <c r="A55" s="155" t="s">
        <v>390</v>
      </c>
      <c r="B55" s="156">
        <v>122.5</v>
      </c>
      <c r="C55" s="156">
        <v>45</v>
      </c>
      <c r="D55" s="156">
        <v>8.6999999999999993</v>
      </c>
      <c r="E55" s="156">
        <v>15</v>
      </c>
      <c r="F55" s="156">
        <v>10.4</v>
      </c>
      <c r="G55" s="157">
        <v>27</v>
      </c>
      <c r="H55" s="164"/>
      <c r="I55" s="155" t="s">
        <v>390</v>
      </c>
      <c r="J55" s="156">
        <v>12.2</v>
      </c>
      <c r="K55" s="156">
        <v>34</v>
      </c>
      <c r="L55" s="156">
        <v>71.599999999999994</v>
      </c>
      <c r="M55" s="156">
        <v>30</v>
      </c>
      <c r="N55" s="156">
        <v>10.8</v>
      </c>
      <c r="O55" s="157">
        <v>35</v>
      </c>
    </row>
    <row r="56" spans="1:15" s="154" customFormat="1" ht="12.25">
      <c r="A56" s="155" t="s">
        <v>391</v>
      </c>
      <c r="B56" s="156">
        <v>132.19999999999999</v>
      </c>
      <c r="C56" s="156">
        <v>38</v>
      </c>
      <c r="D56" s="156">
        <v>8.9</v>
      </c>
      <c r="E56" s="156">
        <v>10</v>
      </c>
      <c r="F56" s="156">
        <v>10.7</v>
      </c>
      <c r="G56" s="157">
        <v>18</v>
      </c>
      <c r="H56" s="164"/>
      <c r="I56" s="155" t="s">
        <v>391</v>
      </c>
      <c r="J56" s="156">
        <v>5.3</v>
      </c>
      <c r="K56" s="156">
        <v>59</v>
      </c>
      <c r="L56" s="156">
        <v>48.1</v>
      </c>
      <c r="M56" s="156">
        <v>49</v>
      </c>
      <c r="N56" s="156">
        <v>10.9</v>
      </c>
      <c r="O56" s="157">
        <v>34</v>
      </c>
    </row>
    <row r="57" spans="1:15" s="154" customFormat="1" ht="12.25">
      <c r="A57" s="155" t="s">
        <v>392</v>
      </c>
      <c r="B57" s="156">
        <v>95.9</v>
      </c>
      <c r="C57" s="156">
        <v>60</v>
      </c>
      <c r="D57" s="156">
        <v>9.6</v>
      </c>
      <c r="E57" s="156">
        <v>2</v>
      </c>
      <c r="F57" s="156">
        <v>14.8</v>
      </c>
      <c r="G57" s="157">
        <v>1</v>
      </c>
      <c r="H57" s="164"/>
      <c r="I57" s="155" t="s">
        <v>392</v>
      </c>
      <c r="J57" s="156">
        <v>0.9</v>
      </c>
      <c r="K57" s="156">
        <v>71</v>
      </c>
      <c r="L57" s="156">
        <v>45.7</v>
      </c>
      <c r="M57" s="156">
        <v>51</v>
      </c>
      <c r="N57" s="156">
        <v>11</v>
      </c>
      <c r="O57" s="157">
        <v>26</v>
      </c>
    </row>
    <row r="58" spans="1:15" s="154" customFormat="1" ht="12.25">
      <c r="A58" s="155" t="s">
        <v>393</v>
      </c>
      <c r="B58" s="156">
        <v>129.69999999999999</v>
      </c>
      <c r="C58" s="156">
        <v>40</v>
      </c>
      <c r="D58" s="156">
        <v>8.8000000000000007</v>
      </c>
      <c r="E58" s="156">
        <v>12</v>
      </c>
      <c r="F58" s="156">
        <v>10.6</v>
      </c>
      <c r="G58" s="157">
        <v>19</v>
      </c>
      <c r="H58" s="164"/>
      <c r="I58" s="155" t="s">
        <v>393</v>
      </c>
      <c r="J58" s="156">
        <v>12.5</v>
      </c>
      <c r="K58" s="156">
        <v>31</v>
      </c>
      <c r="L58" s="156">
        <v>35.299999999999997</v>
      </c>
      <c r="M58" s="156">
        <v>60</v>
      </c>
      <c r="N58" s="156">
        <v>11.1</v>
      </c>
      <c r="O58" s="157">
        <v>21</v>
      </c>
    </row>
    <row r="59" spans="1:15" s="154" customFormat="1" ht="12.25">
      <c r="A59" s="155" t="s">
        <v>394</v>
      </c>
      <c r="B59" s="156">
        <v>132.80000000000001</v>
      </c>
      <c r="C59" s="156">
        <v>36</v>
      </c>
      <c r="D59" s="156">
        <v>7.5</v>
      </c>
      <c r="E59" s="156">
        <v>55</v>
      </c>
      <c r="F59" s="156">
        <v>7.3</v>
      </c>
      <c r="G59" s="157">
        <v>67</v>
      </c>
      <c r="H59" s="164"/>
      <c r="I59" s="155" t="s">
        <v>394</v>
      </c>
      <c r="J59" s="156">
        <v>5.2</v>
      </c>
      <c r="K59" s="156">
        <v>60</v>
      </c>
      <c r="L59" s="156">
        <v>53</v>
      </c>
      <c r="M59" s="156">
        <v>43</v>
      </c>
      <c r="N59" s="156">
        <v>10.4</v>
      </c>
      <c r="O59" s="157">
        <v>50</v>
      </c>
    </row>
    <row r="60" spans="1:15" s="154" customFormat="1" ht="12.25">
      <c r="A60" s="155" t="s">
        <v>395</v>
      </c>
      <c r="B60" s="156">
        <v>44.9</v>
      </c>
      <c r="C60" s="156">
        <v>72</v>
      </c>
      <c r="D60" s="156">
        <v>8.5</v>
      </c>
      <c r="E60" s="156">
        <v>19</v>
      </c>
      <c r="F60" s="156">
        <v>11</v>
      </c>
      <c r="G60" s="157">
        <v>15</v>
      </c>
      <c r="H60" s="164"/>
      <c r="I60" s="155" t="s">
        <v>395</v>
      </c>
      <c r="J60" s="156">
        <v>17.3</v>
      </c>
      <c r="K60" s="156">
        <v>12</v>
      </c>
      <c r="L60" s="156">
        <v>18.8</v>
      </c>
      <c r="M60" s="156">
        <v>68</v>
      </c>
      <c r="N60" s="156">
        <v>10.5</v>
      </c>
      <c r="O60" s="157">
        <v>45</v>
      </c>
    </row>
    <row r="61" spans="1:15" s="154" customFormat="1" ht="12.25">
      <c r="A61" s="155" t="s">
        <v>396</v>
      </c>
      <c r="B61" s="156">
        <v>201.4</v>
      </c>
      <c r="C61" s="156">
        <v>23</v>
      </c>
      <c r="D61" s="156">
        <v>7.7</v>
      </c>
      <c r="E61" s="156">
        <v>51</v>
      </c>
      <c r="F61" s="156">
        <v>9.1</v>
      </c>
      <c r="G61" s="157">
        <v>55</v>
      </c>
      <c r="H61" s="164"/>
      <c r="I61" s="155" t="s">
        <v>396</v>
      </c>
      <c r="J61" s="156">
        <v>8.1999999999999993</v>
      </c>
      <c r="K61" s="156">
        <v>51</v>
      </c>
      <c r="L61" s="156">
        <v>86.1</v>
      </c>
      <c r="M61" s="156">
        <v>18</v>
      </c>
      <c r="N61" s="156">
        <v>11</v>
      </c>
      <c r="O61" s="157">
        <v>26</v>
      </c>
    </row>
    <row r="62" spans="1:15" s="154" customFormat="1" ht="12.25">
      <c r="A62" s="155" t="s">
        <v>397</v>
      </c>
      <c r="B62" s="156">
        <v>179.1</v>
      </c>
      <c r="C62" s="156">
        <v>27</v>
      </c>
      <c r="D62" s="156">
        <v>7.8</v>
      </c>
      <c r="E62" s="156">
        <v>45</v>
      </c>
      <c r="F62" s="156">
        <v>9</v>
      </c>
      <c r="G62" s="157">
        <v>56</v>
      </c>
      <c r="H62" s="164"/>
      <c r="I62" s="155" t="s">
        <v>397</v>
      </c>
      <c r="J62" s="156">
        <v>10</v>
      </c>
      <c r="K62" s="156">
        <v>45</v>
      </c>
      <c r="L62" s="156">
        <v>70.2</v>
      </c>
      <c r="M62" s="156">
        <v>31</v>
      </c>
      <c r="N62" s="156">
        <v>11</v>
      </c>
      <c r="O62" s="157">
        <v>26</v>
      </c>
    </row>
    <row r="63" spans="1:15" s="154" customFormat="1" ht="12.25">
      <c r="A63" s="155" t="s">
        <v>398</v>
      </c>
      <c r="B63" s="156">
        <v>209.2</v>
      </c>
      <c r="C63" s="156">
        <v>22</v>
      </c>
      <c r="D63" s="156">
        <v>7.8</v>
      </c>
      <c r="E63" s="156">
        <v>45</v>
      </c>
      <c r="F63" s="156">
        <v>9.3000000000000007</v>
      </c>
      <c r="G63" s="157">
        <v>53</v>
      </c>
      <c r="H63" s="164"/>
      <c r="I63" s="155" t="s">
        <v>398</v>
      </c>
      <c r="J63" s="156">
        <v>8.1</v>
      </c>
      <c r="K63" s="156">
        <v>52</v>
      </c>
      <c r="L63" s="156">
        <v>88.7</v>
      </c>
      <c r="M63" s="156">
        <v>17</v>
      </c>
      <c r="N63" s="156">
        <v>11.1</v>
      </c>
      <c r="O63" s="157">
        <v>21</v>
      </c>
    </row>
    <row r="64" spans="1:15" s="154" customFormat="1" ht="12.25">
      <c r="A64" s="155" t="s">
        <v>399</v>
      </c>
      <c r="B64" s="156">
        <v>123.8</v>
      </c>
      <c r="C64" s="156">
        <v>44</v>
      </c>
      <c r="D64" s="156">
        <v>8</v>
      </c>
      <c r="E64" s="156">
        <v>38</v>
      </c>
      <c r="F64" s="156">
        <v>9.1999999999999993</v>
      </c>
      <c r="G64" s="157">
        <v>54</v>
      </c>
      <c r="H64" s="164"/>
      <c r="I64" s="155" t="s">
        <v>399</v>
      </c>
      <c r="J64" s="156">
        <v>6.4</v>
      </c>
      <c r="K64" s="156">
        <v>57</v>
      </c>
      <c r="L64" s="156">
        <v>36.299999999999997</v>
      </c>
      <c r="M64" s="156">
        <v>57</v>
      </c>
      <c r="N64" s="156">
        <v>11</v>
      </c>
      <c r="O64" s="157">
        <v>26</v>
      </c>
    </row>
    <row r="65" spans="1:15" s="154" customFormat="1" ht="12.25">
      <c r="A65" s="155" t="s">
        <v>400</v>
      </c>
      <c r="B65" s="156">
        <v>241.2</v>
      </c>
      <c r="C65" s="156">
        <v>15</v>
      </c>
      <c r="D65" s="156">
        <v>8.6</v>
      </c>
      <c r="E65" s="156">
        <v>16</v>
      </c>
      <c r="F65" s="156">
        <v>10.199999999999999</v>
      </c>
      <c r="G65" s="157">
        <v>30</v>
      </c>
      <c r="H65" s="164"/>
      <c r="I65" s="155" t="s">
        <v>400</v>
      </c>
      <c r="J65" s="156">
        <v>8.8000000000000007</v>
      </c>
      <c r="K65" s="156">
        <v>49</v>
      </c>
      <c r="L65" s="156">
        <v>91.3</v>
      </c>
      <c r="M65" s="156">
        <v>16</v>
      </c>
      <c r="N65" s="156">
        <v>11.3</v>
      </c>
      <c r="O65" s="157">
        <v>10</v>
      </c>
    </row>
    <row r="66" spans="1:15" s="154" customFormat="1" ht="12.25">
      <c r="A66" s="155" t="s">
        <v>401</v>
      </c>
      <c r="B66" s="156">
        <v>108</v>
      </c>
      <c r="C66" s="156">
        <v>54</v>
      </c>
      <c r="D66" s="156">
        <v>8</v>
      </c>
      <c r="E66" s="156">
        <v>38</v>
      </c>
      <c r="F66" s="156">
        <v>9.5</v>
      </c>
      <c r="G66" s="157">
        <v>48</v>
      </c>
      <c r="H66" s="164"/>
      <c r="I66" s="155" t="s">
        <v>401</v>
      </c>
      <c r="J66" s="156">
        <v>11.8</v>
      </c>
      <c r="K66" s="156">
        <v>35</v>
      </c>
      <c r="L66" s="156">
        <v>57.3</v>
      </c>
      <c r="M66" s="156">
        <v>36</v>
      </c>
      <c r="N66" s="156">
        <v>11</v>
      </c>
      <c r="O66" s="157">
        <v>26</v>
      </c>
    </row>
    <row r="67" spans="1:15" s="154" customFormat="1" ht="12.25">
      <c r="A67" s="155" t="s">
        <v>402</v>
      </c>
      <c r="B67" s="156">
        <v>278.39999999999998</v>
      </c>
      <c r="C67" s="156">
        <v>10</v>
      </c>
      <c r="D67" s="156">
        <v>8.5</v>
      </c>
      <c r="E67" s="156">
        <v>19</v>
      </c>
      <c r="F67" s="156">
        <v>10</v>
      </c>
      <c r="G67" s="157">
        <v>33</v>
      </c>
      <c r="H67" s="164"/>
      <c r="I67" s="155" t="s">
        <v>402</v>
      </c>
      <c r="J67" s="156">
        <v>11.2</v>
      </c>
      <c r="K67" s="156">
        <v>36</v>
      </c>
      <c r="L67" s="156">
        <v>114.7</v>
      </c>
      <c r="M67" s="156">
        <v>11</v>
      </c>
      <c r="N67" s="156">
        <v>11.6</v>
      </c>
      <c r="O67" s="157">
        <v>3</v>
      </c>
    </row>
    <row r="68" spans="1:15" s="154" customFormat="1" ht="12.25">
      <c r="A68" s="155" t="s">
        <v>403</v>
      </c>
      <c r="B68" s="156">
        <v>231.7</v>
      </c>
      <c r="C68" s="156">
        <v>17</v>
      </c>
      <c r="D68" s="156">
        <v>8.1999999999999993</v>
      </c>
      <c r="E68" s="156">
        <v>28</v>
      </c>
      <c r="F68" s="156">
        <v>9.9</v>
      </c>
      <c r="G68" s="157">
        <v>36</v>
      </c>
      <c r="H68" s="164"/>
      <c r="I68" s="155" t="s">
        <v>403</v>
      </c>
      <c r="J68" s="156">
        <v>12.5</v>
      </c>
      <c r="K68" s="156">
        <v>31</v>
      </c>
      <c r="L68" s="156">
        <v>121</v>
      </c>
      <c r="M68" s="156">
        <v>10</v>
      </c>
      <c r="N68" s="156">
        <v>11.5</v>
      </c>
      <c r="O68" s="157">
        <v>5</v>
      </c>
    </row>
    <row r="69" spans="1:15" s="154" customFormat="1" ht="12.25">
      <c r="A69" s="155" t="s">
        <v>404</v>
      </c>
      <c r="B69" s="156">
        <v>120.8</v>
      </c>
      <c r="C69" s="156">
        <v>46</v>
      </c>
      <c r="D69" s="156">
        <v>6.4</v>
      </c>
      <c r="E69" s="156">
        <v>72</v>
      </c>
      <c r="F69" s="156">
        <v>8.6999999999999993</v>
      </c>
      <c r="G69" s="157">
        <v>58</v>
      </c>
      <c r="H69" s="164"/>
      <c r="I69" s="155" t="s">
        <v>404</v>
      </c>
      <c r="J69" s="156">
        <v>8.3000000000000007</v>
      </c>
      <c r="K69" s="156">
        <v>50</v>
      </c>
      <c r="L69" s="156">
        <v>48.9</v>
      </c>
      <c r="M69" s="156">
        <v>48</v>
      </c>
      <c r="N69" s="156">
        <v>10.8</v>
      </c>
      <c r="O69" s="157">
        <v>35</v>
      </c>
    </row>
    <row r="70" spans="1:15" s="154" customFormat="1" ht="12.25">
      <c r="A70" s="155" t="s">
        <v>405</v>
      </c>
      <c r="B70" s="156">
        <v>104.1</v>
      </c>
      <c r="C70" s="156">
        <v>55</v>
      </c>
      <c r="D70" s="156">
        <v>7.7</v>
      </c>
      <c r="E70" s="156">
        <v>51</v>
      </c>
      <c r="F70" s="156">
        <v>8.6999999999999993</v>
      </c>
      <c r="G70" s="157">
        <v>58</v>
      </c>
      <c r="H70" s="164"/>
      <c r="I70" s="155" t="s">
        <v>405</v>
      </c>
      <c r="J70" s="156">
        <v>3.5</v>
      </c>
      <c r="K70" s="156">
        <v>66</v>
      </c>
      <c r="L70" s="156">
        <v>54.4</v>
      </c>
      <c r="M70" s="156">
        <v>40</v>
      </c>
      <c r="N70" s="156">
        <v>10.1</v>
      </c>
      <c r="O70" s="157">
        <v>65</v>
      </c>
    </row>
    <row r="71" spans="1:15" s="154" customFormat="1" ht="12.25">
      <c r="A71" s="155" t="s">
        <v>406</v>
      </c>
      <c r="B71" s="156">
        <v>103.5</v>
      </c>
      <c r="C71" s="156">
        <v>56</v>
      </c>
      <c r="D71" s="156">
        <v>1.8</v>
      </c>
      <c r="E71" s="156">
        <v>78</v>
      </c>
      <c r="F71" s="156">
        <v>0.7</v>
      </c>
      <c r="G71" s="157">
        <v>77</v>
      </c>
      <c r="H71" s="164"/>
      <c r="I71" s="155" t="s">
        <v>406</v>
      </c>
      <c r="J71" s="156">
        <v>-14.1</v>
      </c>
      <c r="K71" s="156">
        <v>76</v>
      </c>
      <c r="L71" s="156">
        <v>45</v>
      </c>
      <c r="M71" s="156">
        <v>52</v>
      </c>
      <c r="N71" s="156">
        <v>10</v>
      </c>
      <c r="O71" s="157">
        <v>69</v>
      </c>
    </row>
    <row r="72" spans="1:15" s="154" customFormat="1" ht="12.25">
      <c r="A72" s="155" t="s">
        <v>407</v>
      </c>
      <c r="B72" s="156">
        <v>119.2</v>
      </c>
      <c r="C72" s="156">
        <v>48</v>
      </c>
      <c r="D72" s="156">
        <v>5.0999999999999996</v>
      </c>
      <c r="E72" s="156">
        <v>75</v>
      </c>
      <c r="F72" s="156">
        <v>0.3</v>
      </c>
      <c r="G72" s="157">
        <v>78</v>
      </c>
      <c r="H72" s="164"/>
      <c r="I72" s="155" t="s">
        <v>407</v>
      </c>
      <c r="J72" s="156">
        <v>3</v>
      </c>
      <c r="K72" s="156">
        <v>67</v>
      </c>
      <c r="L72" s="156">
        <v>62.2</v>
      </c>
      <c r="M72" s="156">
        <v>33</v>
      </c>
      <c r="N72" s="156">
        <v>10.3</v>
      </c>
      <c r="O72" s="157">
        <v>56</v>
      </c>
    </row>
    <row r="73" spans="1:15" s="154" customFormat="1" ht="12.25">
      <c r="A73" s="155" t="s">
        <v>408</v>
      </c>
      <c r="B73" s="156">
        <v>267.3</v>
      </c>
      <c r="C73" s="156">
        <v>11</v>
      </c>
      <c r="D73" s="156">
        <v>6.7</v>
      </c>
      <c r="E73" s="156">
        <v>68</v>
      </c>
      <c r="F73" s="156">
        <v>8.6</v>
      </c>
      <c r="G73" s="157">
        <v>60</v>
      </c>
      <c r="H73" s="164"/>
      <c r="I73" s="155" t="s">
        <v>408</v>
      </c>
      <c r="J73" s="156">
        <v>-0.8</v>
      </c>
      <c r="K73" s="156">
        <v>73</v>
      </c>
      <c r="L73" s="156">
        <v>127.4</v>
      </c>
      <c r="M73" s="156">
        <v>9</v>
      </c>
      <c r="N73" s="156">
        <v>10</v>
      </c>
      <c r="O73" s="157">
        <v>69</v>
      </c>
    </row>
    <row r="74" spans="1:15" s="154" customFormat="1" ht="12.25">
      <c r="A74" s="155" t="s">
        <v>409</v>
      </c>
      <c r="B74" s="156">
        <v>174.2</v>
      </c>
      <c r="C74" s="156">
        <v>28</v>
      </c>
      <c r="D74" s="156">
        <v>7.8</v>
      </c>
      <c r="E74" s="156">
        <v>45</v>
      </c>
      <c r="F74" s="156">
        <v>9.8000000000000007</v>
      </c>
      <c r="G74" s="157">
        <v>39</v>
      </c>
      <c r="H74" s="164"/>
      <c r="I74" s="155" t="s">
        <v>409</v>
      </c>
      <c r="J74" s="156">
        <v>-9</v>
      </c>
      <c r="K74" s="156">
        <v>75</v>
      </c>
      <c r="L74" s="156">
        <v>72.3</v>
      </c>
      <c r="M74" s="156">
        <v>28</v>
      </c>
      <c r="N74" s="156">
        <v>10.4</v>
      </c>
      <c r="O74" s="157">
        <v>50</v>
      </c>
    </row>
    <row r="75" spans="1:15" s="154" customFormat="1" ht="12.25">
      <c r="A75" s="155" t="s">
        <v>410</v>
      </c>
      <c r="B75" s="156">
        <v>420.5</v>
      </c>
      <c r="C75" s="156">
        <v>1</v>
      </c>
      <c r="D75" s="156">
        <v>8</v>
      </c>
      <c r="E75" s="156">
        <v>38</v>
      </c>
      <c r="F75" s="156">
        <v>9.6</v>
      </c>
      <c r="G75" s="157">
        <v>45</v>
      </c>
      <c r="H75" s="164"/>
      <c r="I75" s="155" t="s">
        <v>410</v>
      </c>
      <c r="J75" s="156">
        <v>12.7</v>
      </c>
      <c r="K75" s="156">
        <v>30</v>
      </c>
      <c r="L75" s="156">
        <v>225.7</v>
      </c>
      <c r="M75" s="156">
        <v>1</v>
      </c>
      <c r="N75" s="156">
        <v>10.199999999999999</v>
      </c>
      <c r="O75" s="157">
        <v>61</v>
      </c>
    </row>
    <row r="76" spans="1:15" s="154" customFormat="1" ht="12.25">
      <c r="A76" s="155" t="s">
        <v>411</v>
      </c>
      <c r="B76" s="156">
        <v>61.9</v>
      </c>
      <c r="C76" s="156">
        <v>67</v>
      </c>
      <c r="D76" s="156">
        <v>7.9</v>
      </c>
      <c r="E76" s="156">
        <v>44</v>
      </c>
      <c r="F76" s="156">
        <v>9.6</v>
      </c>
      <c r="G76" s="157">
        <v>45</v>
      </c>
      <c r="H76" s="164"/>
      <c r="I76" s="155" t="s">
        <v>411</v>
      </c>
      <c r="J76" s="156">
        <v>13.6</v>
      </c>
      <c r="K76" s="156">
        <v>27</v>
      </c>
      <c r="L76" s="156">
        <v>23.3</v>
      </c>
      <c r="M76" s="156">
        <v>65</v>
      </c>
      <c r="N76" s="156">
        <v>10.3</v>
      </c>
      <c r="O76" s="157">
        <v>56</v>
      </c>
    </row>
    <row r="77" spans="1:15" s="154" customFormat="1" ht="12.25">
      <c r="A77" s="155" t="s">
        <v>412</v>
      </c>
      <c r="B77" s="156">
        <v>65.599999999999994</v>
      </c>
      <c r="C77" s="156">
        <v>66</v>
      </c>
      <c r="D77" s="156">
        <v>8.1</v>
      </c>
      <c r="E77" s="156">
        <v>34</v>
      </c>
      <c r="F77" s="156">
        <v>10.3</v>
      </c>
      <c r="G77" s="157">
        <v>28</v>
      </c>
      <c r="H77" s="164"/>
      <c r="I77" s="155" t="s">
        <v>412</v>
      </c>
      <c r="J77" s="156">
        <v>21.7</v>
      </c>
      <c r="K77" s="156">
        <v>8</v>
      </c>
      <c r="L77" s="156">
        <v>28.4</v>
      </c>
      <c r="M77" s="156">
        <v>62</v>
      </c>
      <c r="N77" s="156">
        <v>10.5</v>
      </c>
      <c r="O77" s="157">
        <v>45</v>
      </c>
    </row>
    <row r="78" spans="1:15" s="154" customFormat="1" ht="12.25">
      <c r="A78" s="155" t="s">
        <v>413</v>
      </c>
      <c r="B78" s="156">
        <v>68.7</v>
      </c>
      <c r="C78" s="156">
        <v>65</v>
      </c>
      <c r="D78" s="156">
        <v>8.1999999999999993</v>
      </c>
      <c r="E78" s="156">
        <v>28</v>
      </c>
      <c r="F78" s="156">
        <v>10</v>
      </c>
      <c r="G78" s="157">
        <v>33</v>
      </c>
      <c r="H78" s="164"/>
      <c r="I78" s="155" t="s">
        <v>413</v>
      </c>
      <c r="J78" s="156">
        <v>11.2</v>
      </c>
      <c r="K78" s="156">
        <v>36</v>
      </c>
      <c r="L78" s="156">
        <v>18.3</v>
      </c>
      <c r="M78" s="156">
        <v>69</v>
      </c>
      <c r="N78" s="156">
        <v>10.199999999999999</v>
      </c>
      <c r="O78" s="157">
        <v>61</v>
      </c>
    </row>
    <row r="79" spans="1:15" s="154" customFormat="1" ht="12.25">
      <c r="A79" s="155" t="s">
        <v>414</v>
      </c>
      <c r="B79" s="156">
        <v>52.6</v>
      </c>
      <c r="C79" s="156">
        <v>68</v>
      </c>
      <c r="D79" s="156">
        <v>8.5</v>
      </c>
      <c r="E79" s="156">
        <v>19</v>
      </c>
      <c r="F79" s="156">
        <v>12.8</v>
      </c>
      <c r="G79" s="157">
        <v>2</v>
      </c>
      <c r="H79" s="164"/>
      <c r="I79" s="155" t="s">
        <v>414</v>
      </c>
      <c r="J79" s="156">
        <v>21.8</v>
      </c>
      <c r="K79" s="156">
        <v>7</v>
      </c>
      <c r="L79" s="156">
        <v>17.7</v>
      </c>
      <c r="M79" s="156">
        <v>70</v>
      </c>
      <c r="N79" s="156">
        <v>10.5</v>
      </c>
      <c r="O79" s="157">
        <v>45</v>
      </c>
    </row>
    <row r="80" spans="1:15" s="154" customFormat="1" ht="12.25">
      <c r="A80" s="155" t="s">
        <v>415</v>
      </c>
      <c r="B80" s="156">
        <v>36.799999999999997</v>
      </c>
      <c r="C80" s="156">
        <v>74</v>
      </c>
      <c r="D80" s="156">
        <v>8.3000000000000007</v>
      </c>
      <c r="E80" s="156">
        <v>27</v>
      </c>
      <c r="F80" s="156">
        <v>10.6</v>
      </c>
      <c r="G80" s="157">
        <v>19</v>
      </c>
      <c r="H80" s="164"/>
      <c r="I80" s="155" t="s">
        <v>415</v>
      </c>
      <c r="J80" s="156">
        <v>15</v>
      </c>
      <c r="K80" s="156">
        <v>22</v>
      </c>
      <c r="L80" s="156">
        <v>10.5</v>
      </c>
      <c r="M80" s="156">
        <v>77</v>
      </c>
      <c r="N80" s="156">
        <v>10.6</v>
      </c>
      <c r="O80" s="157">
        <v>43</v>
      </c>
    </row>
    <row r="81" spans="1:15" s="154" customFormat="1" ht="12.25">
      <c r="A81" s="155" t="s">
        <v>416</v>
      </c>
      <c r="B81" s="156">
        <v>27.5</v>
      </c>
      <c r="C81" s="156">
        <v>78</v>
      </c>
      <c r="D81" s="156">
        <v>7</v>
      </c>
      <c r="E81" s="156">
        <v>67</v>
      </c>
      <c r="F81" s="156">
        <v>9</v>
      </c>
      <c r="G81" s="157">
        <v>56</v>
      </c>
      <c r="H81" s="164"/>
      <c r="I81" s="155" t="s">
        <v>416</v>
      </c>
      <c r="J81" s="156">
        <v>25.9</v>
      </c>
      <c r="K81" s="156">
        <v>3</v>
      </c>
      <c r="L81" s="156">
        <v>7.7</v>
      </c>
      <c r="M81" s="156">
        <v>78</v>
      </c>
      <c r="N81" s="156">
        <v>8.1999999999999993</v>
      </c>
      <c r="O81" s="157">
        <v>78</v>
      </c>
    </row>
    <row r="82" spans="1:15" s="154" customFormat="1" ht="12.25">
      <c r="A82" s="155" t="s">
        <v>417</v>
      </c>
      <c r="B82" s="156">
        <v>127.6</v>
      </c>
      <c r="C82" s="156">
        <v>41</v>
      </c>
      <c r="D82" s="156">
        <v>6.7</v>
      </c>
      <c r="E82" s="156">
        <v>68</v>
      </c>
      <c r="F82" s="156">
        <v>6.8</v>
      </c>
      <c r="G82" s="157">
        <v>69</v>
      </c>
      <c r="H82" s="164"/>
      <c r="I82" s="155" t="s">
        <v>417</v>
      </c>
      <c r="J82" s="156">
        <v>5.2</v>
      </c>
      <c r="K82" s="156">
        <v>60</v>
      </c>
      <c r="L82" s="156">
        <v>32.9</v>
      </c>
      <c r="M82" s="156">
        <v>61</v>
      </c>
      <c r="N82" s="156">
        <v>10.4</v>
      </c>
      <c r="O82" s="157">
        <v>50</v>
      </c>
    </row>
  </sheetData>
  <mergeCells count="10">
    <mergeCell ref="I1:O1"/>
    <mergeCell ref="I3:I4"/>
    <mergeCell ref="I2:O2"/>
    <mergeCell ref="A1:G1"/>
    <mergeCell ref="A2:G2"/>
    <mergeCell ref="A3:A4"/>
    <mergeCell ref="L3:O3"/>
    <mergeCell ref="B3:E3"/>
    <mergeCell ref="F3:G3"/>
    <mergeCell ref="J3:K3"/>
  </mergeCells>
  <phoneticPr fontId="7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K13" sqref="K13"/>
    </sheetView>
  </sheetViews>
  <sheetFormatPr defaultRowHeight="12.9"/>
  <cols>
    <col min="8" max="8" width="5.25" style="41" customWidth="1"/>
    <col min="10" max="10" width="11.125" customWidth="1"/>
  </cols>
  <sheetData>
    <row r="1" spans="1:15" ht="21.1">
      <c r="A1" s="218" t="s">
        <v>338</v>
      </c>
      <c r="B1" s="218"/>
      <c r="C1" s="218"/>
      <c r="D1" s="218"/>
      <c r="E1" s="218"/>
      <c r="F1" s="218"/>
      <c r="G1" s="218"/>
      <c r="H1" s="162"/>
      <c r="I1" s="218" t="s">
        <v>334</v>
      </c>
      <c r="J1" s="218"/>
      <c r="K1" s="218"/>
      <c r="L1" s="218"/>
      <c r="M1" s="218"/>
      <c r="N1" s="218"/>
      <c r="O1" s="218"/>
    </row>
    <row r="2" spans="1:15" s="38" customFormat="1" ht="19.7" customHeight="1">
      <c r="A2" s="226" t="s">
        <v>321</v>
      </c>
      <c r="B2" s="226"/>
      <c r="C2" s="226"/>
      <c r="D2" s="226"/>
      <c r="E2" s="226"/>
      <c r="F2" s="226"/>
      <c r="G2" s="226"/>
      <c r="H2" s="152"/>
      <c r="I2" s="226" t="s">
        <v>321</v>
      </c>
      <c r="J2" s="226"/>
      <c r="K2" s="226"/>
      <c r="L2" s="226"/>
      <c r="M2" s="226"/>
      <c r="N2" s="226"/>
      <c r="O2" s="226"/>
    </row>
    <row r="3" spans="1:15" s="38" customFormat="1" ht="14.3" customHeight="1">
      <c r="A3" s="227" t="s">
        <v>217</v>
      </c>
      <c r="B3" s="201" t="s">
        <v>332</v>
      </c>
      <c r="C3" s="201"/>
      <c r="D3" s="201"/>
      <c r="E3" s="201"/>
      <c r="F3" s="201" t="s">
        <v>14</v>
      </c>
      <c r="G3" s="202"/>
      <c r="H3" s="163"/>
      <c r="I3" s="227" t="s">
        <v>217</v>
      </c>
      <c r="J3" s="202" t="s">
        <v>27</v>
      </c>
      <c r="K3" s="227"/>
      <c r="L3" s="201" t="s">
        <v>12</v>
      </c>
      <c r="M3" s="201"/>
      <c r="N3" s="201"/>
      <c r="O3" s="202"/>
    </row>
    <row r="4" spans="1:15" s="38" customFormat="1" ht="24.45">
      <c r="A4" s="227"/>
      <c r="B4" s="150" t="s">
        <v>419</v>
      </c>
      <c r="C4" s="150" t="s">
        <v>11</v>
      </c>
      <c r="D4" s="150" t="s">
        <v>53</v>
      </c>
      <c r="E4" s="150" t="s">
        <v>11</v>
      </c>
      <c r="F4" s="150" t="s">
        <v>53</v>
      </c>
      <c r="G4" s="151" t="s">
        <v>11</v>
      </c>
      <c r="H4" s="163"/>
      <c r="I4" s="227"/>
      <c r="J4" s="150" t="s">
        <v>53</v>
      </c>
      <c r="K4" s="150" t="s">
        <v>11</v>
      </c>
      <c r="L4" s="150" t="s">
        <v>418</v>
      </c>
      <c r="M4" s="150" t="s">
        <v>11</v>
      </c>
      <c r="N4" s="150" t="s">
        <v>53</v>
      </c>
      <c r="O4" s="151" t="s">
        <v>11</v>
      </c>
    </row>
    <row r="5" spans="1:15" s="29" customFormat="1" ht="12.25">
      <c r="A5" s="167" t="s">
        <v>342</v>
      </c>
      <c r="B5" s="168">
        <v>248.9</v>
      </c>
      <c r="C5" s="168">
        <v>11</v>
      </c>
      <c r="D5" s="168">
        <v>8.9</v>
      </c>
      <c r="E5" s="168">
        <v>4</v>
      </c>
      <c r="F5" s="168">
        <v>11.9</v>
      </c>
      <c r="G5" s="169">
        <v>1</v>
      </c>
      <c r="H5" s="170"/>
      <c r="I5" s="167" t="s">
        <v>342</v>
      </c>
      <c r="J5" s="168">
        <v>4.5</v>
      </c>
      <c r="K5" s="168">
        <v>17</v>
      </c>
      <c r="L5" s="168">
        <v>99.9</v>
      </c>
      <c r="M5" s="168">
        <v>13</v>
      </c>
      <c r="N5" s="168">
        <v>11.1</v>
      </c>
      <c r="O5" s="169">
        <v>7</v>
      </c>
    </row>
    <row r="6" spans="1:15" s="166" customFormat="1" ht="12.25">
      <c r="A6" s="171" t="s">
        <v>5</v>
      </c>
      <c r="B6" s="172">
        <v>254.7</v>
      </c>
      <c r="C6" s="172">
        <v>10</v>
      </c>
      <c r="D6" s="172">
        <v>5.6</v>
      </c>
      <c r="E6" s="172">
        <v>19</v>
      </c>
      <c r="F6" s="172">
        <v>5.8</v>
      </c>
      <c r="G6" s="173">
        <v>18</v>
      </c>
      <c r="H6" s="174"/>
      <c r="I6" s="171" t="s">
        <v>5</v>
      </c>
      <c r="J6" s="172">
        <v>-15.4</v>
      </c>
      <c r="K6" s="172">
        <v>20</v>
      </c>
      <c r="L6" s="172">
        <v>102.9</v>
      </c>
      <c r="M6" s="172">
        <v>12</v>
      </c>
      <c r="N6" s="172">
        <v>11.3</v>
      </c>
      <c r="O6" s="173">
        <v>3</v>
      </c>
    </row>
    <row r="7" spans="1:15" s="29" customFormat="1" ht="12.25">
      <c r="A7" s="167" t="s">
        <v>347</v>
      </c>
      <c r="B7" s="168">
        <v>306.5</v>
      </c>
      <c r="C7" s="168">
        <v>5</v>
      </c>
      <c r="D7" s="168">
        <v>9</v>
      </c>
      <c r="E7" s="168">
        <v>3</v>
      </c>
      <c r="F7" s="168">
        <v>10.5</v>
      </c>
      <c r="G7" s="169">
        <v>4</v>
      </c>
      <c r="H7" s="170"/>
      <c r="I7" s="167" t="s">
        <v>347</v>
      </c>
      <c r="J7" s="168">
        <v>6.6</v>
      </c>
      <c r="K7" s="168">
        <v>16</v>
      </c>
      <c r="L7" s="168">
        <v>150.6</v>
      </c>
      <c r="M7" s="168">
        <v>4</v>
      </c>
      <c r="N7" s="168">
        <v>11</v>
      </c>
      <c r="O7" s="169">
        <v>10</v>
      </c>
    </row>
    <row r="8" spans="1:15" s="29" customFormat="1" ht="12.25">
      <c r="A8" s="167" t="s">
        <v>352</v>
      </c>
      <c r="B8" s="168">
        <v>212.4</v>
      </c>
      <c r="C8" s="168">
        <v>16</v>
      </c>
      <c r="D8" s="168">
        <v>8</v>
      </c>
      <c r="E8" s="168">
        <v>9</v>
      </c>
      <c r="F8" s="168">
        <v>11.5</v>
      </c>
      <c r="G8" s="169">
        <v>2</v>
      </c>
      <c r="H8" s="170"/>
      <c r="I8" s="167" t="s">
        <v>352</v>
      </c>
      <c r="J8" s="168">
        <v>25.5</v>
      </c>
      <c r="K8" s="168">
        <v>2</v>
      </c>
      <c r="L8" s="168">
        <v>138</v>
      </c>
      <c r="M8" s="168">
        <v>5</v>
      </c>
      <c r="N8" s="168">
        <v>11.3</v>
      </c>
      <c r="O8" s="169">
        <v>3</v>
      </c>
    </row>
    <row r="9" spans="1:15" s="29" customFormat="1" ht="12.25">
      <c r="A9" s="167" t="s">
        <v>364</v>
      </c>
      <c r="B9" s="168">
        <v>306.10000000000002</v>
      </c>
      <c r="C9" s="168">
        <v>6</v>
      </c>
      <c r="D9" s="168">
        <v>9.1999999999999993</v>
      </c>
      <c r="E9" s="168">
        <v>2</v>
      </c>
      <c r="F9" s="168">
        <v>10</v>
      </c>
      <c r="G9" s="169">
        <v>7</v>
      </c>
      <c r="H9" s="170"/>
      <c r="I9" s="167" t="s">
        <v>364</v>
      </c>
      <c r="J9" s="168">
        <v>11.1</v>
      </c>
      <c r="K9" s="168">
        <v>8</v>
      </c>
      <c r="L9" s="168">
        <v>131.19999999999999</v>
      </c>
      <c r="M9" s="168">
        <v>6</v>
      </c>
      <c r="N9" s="168">
        <v>10.7</v>
      </c>
      <c r="O9" s="169">
        <v>13</v>
      </c>
    </row>
    <row r="10" spans="1:15" s="29" customFormat="1" ht="12.25">
      <c r="A10" s="167" t="s">
        <v>367</v>
      </c>
      <c r="B10" s="168">
        <v>227.2</v>
      </c>
      <c r="C10" s="168">
        <v>15</v>
      </c>
      <c r="D10" s="168">
        <v>7.8</v>
      </c>
      <c r="E10" s="168">
        <v>12</v>
      </c>
      <c r="F10" s="168">
        <v>9.4</v>
      </c>
      <c r="G10" s="169">
        <v>13</v>
      </c>
      <c r="H10" s="170"/>
      <c r="I10" s="167" t="s">
        <v>367</v>
      </c>
      <c r="J10" s="168">
        <v>94.3</v>
      </c>
      <c r="K10" s="168">
        <v>1</v>
      </c>
      <c r="L10" s="168">
        <v>71.7</v>
      </c>
      <c r="M10" s="168">
        <v>19</v>
      </c>
      <c r="N10" s="168">
        <v>10.199999999999999</v>
      </c>
      <c r="O10" s="169">
        <v>16</v>
      </c>
    </row>
    <row r="11" spans="1:15" s="29" customFormat="1" ht="12.25">
      <c r="A11" s="167" t="s">
        <v>376</v>
      </c>
      <c r="B11" s="168">
        <v>293.5</v>
      </c>
      <c r="C11" s="168">
        <v>7</v>
      </c>
      <c r="D11" s="168">
        <v>8.6</v>
      </c>
      <c r="E11" s="168">
        <v>5</v>
      </c>
      <c r="F11" s="168">
        <v>10.6</v>
      </c>
      <c r="G11" s="169">
        <v>3</v>
      </c>
      <c r="H11" s="170"/>
      <c r="I11" s="167" t="s">
        <v>376</v>
      </c>
      <c r="J11" s="168">
        <v>6.7</v>
      </c>
      <c r="K11" s="168">
        <v>15</v>
      </c>
      <c r="L11" s="168">
        <v>92.6</v>
      </c>
      <c r="M11" s="168">
        <v>14</v>
      </c>
      <c r="N11" s="168">
        <v>11.2</v>
      </c>
      <c r="O11" s="169">
        <v>6</v>
      </c>
    </row>
    <row r="12" spans="1:15" s="29" customFormat="1" ht="12.25">
      <c r="A12" s="167" t="s">
        <v>379</v>
      </c>
      <c r="B12" s="168">
        <v>167.5</v>
      </c>
      <c r="C12" s="168">
        <v>19</v>
      </c>
      <c r="D12" s="168">
        <v>7.8</v>
      </c>
      <c r="E12" s="168">
        <v>12</v>
      </c>
      <c r="F12" s="168">
        <v>9.5</v>
      </c>
      <c r="G12" s="169">
        <v>12</v>
      </c>
      <c r="H12" s="170"/>
      <c r="I12" s="167" t="s">
        <v>379</v>
      </c>
      <c r="J12" s="168">
        <v>10.1</v>
      </c>
      <c r="K12" s="168">
        <v>10</v>
      </c>
      <c r="L12" s="168">
        <v>77.3</v>
      </c>
      <c r="M12" s="168">
        <v>18</v>
      </c>
      <c r="N12" s="168">
        <v>11.1</v>
      </c>
      <c r="O12" s="169">
        <v>7</v>
      </c>
    </row>
    <row r="13" spans="1:15" s="29" customFormat="1" ht="12.25">
      <c r="A13" s="167" t="s">
        <v>382</v>
      </c>
      <c r="B13" s="168">
        <v>355.4</v>
      </c>
      <c r="C13" s="168">
        <v>3</v>
      </c>
      <c r="D13" s="168">
        <v>7.1</v>
      </c>
      <c r="E13" s="168">
        <v>16</v>
      </c>
      <c r="F13" s="168">
        <v>1.4</v>
      </c>
      <c r="G13" s="169">
        <v>19</v>
      </c>
      <c r="H13" s="170"/>
      <c r="I13" s="167" t="s">
        <v>382</v>
      </c>
      <c r="J13" s="168">
        <v>23.6</v>
      </c>
      <c r="K13" s="168">
        <v>3</v>
      </c>
      <c r="L13" s="168">
        <v>151.1</v>
      </c>
      <c r="M13" s="168">
        <v>3</v>
      </c>
      <c r="N13" s="168">
        <v>9.8000000000000007</v>
      </c>
      <c r="O13" s="169">
        <v>20</v>
      </c>
    </row>
    <row r="14" spans="1:15" s="29" customFormat="1" ht="12.25">
      <c r="A14" s="167" t="s">
        <v>387</v>
      </c>
      <c r="B14" s="168">
        <v>348.9</v>
      </c>
      <c r="C14" s="168">
        <v>4</v>
      </c>
      <c r="D14" s="168">
        <v>9.3000000000000007</v>
      </c>
      <c r="E14" s="168">
        <v>1</v>
      </c>
      <c r="F14" s="168">
        <v>10.5</v>
      </c>
      <c r="G14" s="169">
        <v>4</v>
      </c>
      <c r="H14" s="170"/>
      <c r="I14" s="167" t="s">
        <v>387</v>
      </c>
      <c r="J14" s="168">
        <v>11.1</v>
      </c>
      <c r="K14" s="168">
        <v>8</v>
      </c>
      <c r="L14" s="168">
        <v>151.6</v>
      </c>
      <c r="M14" s="168">
        <v>2</v>
      </c>
      <c r="N14" s="168">
        <v>10.3</v>
      </c>
      <c r="O14" s="169">
        <v>14</v>
      </c>
    </row>
    <row r="15" spans="1:15" s="29" customFormat="1" ht="12.25">
      <c r="A15" s="167" t="s">
        <v>396</v>
      </c>
      <c r="B15" s="168">
        <v>201.4</v>
      </c>
      <c r="C15" s="168">
        <v>18</v>
      </c>
      <c r="D15" s="168">
        <v>7.7</v>
      </c>
      <c r="E15" s="168">
        <v>15</v>
      </c>
      <c r="F15" s="168">
        <v>9.1</v>
      </c>
      <c r="G15" s="169">
        <v>16</v>
      </c>
      <c r="H15" s="170"/>
      <c r="I15" s="167" t="s">
        <v>396</v>
      </c>
      <c r="J15" s="168">
        <v>8.1999999999999993</v>
      </c>
      <c r="K15" s="168">
        <v>12</v>
      </c>
      <c r="L15" s="168">
        <v>86.1</v>
      </c>
      <c r="M15" s="168">
        <v>17</v>
      </c>
      <c r="N15" s="168">
        <v>11</v>
      </c>
      <c r="O15" s="169">
        <v>10</v>
      </c>
    </row>
    <row r="16" spans="1:15" s="29" customFormat="1" ht="12.25">
      <c r="A16" s="167" t="s">
        <v>400</v>
      </c>
      <c r="B16" s="168">
        <v>241.2</v>
      </c>
      <c r="C16" s="168">
        <v>12</v>
      </c>
      <c r="D16" s="168">
        <v>8.6</v>
      </c>
      <c r="E16" s="168">
        <v>5</v>
      </c>
      <c r="F16" s="168">
        <v>10.199999999999999</v>
      </c>
      <c r="G16" s="169">
        <v>6</v>
      </c>
      <c r="H16" s="170"/>
      <c r="I16" s="167" t="s">
        <v>400</v>
      </c>
      <c r="J16" s="168">
        <v>8.8000000000000007</v>
      </c>
      <c r="K16" s="168">
        <v>11</v>
      </c>
      <c r="L16" s="168">
        <v>91.3</v>
      </c>
      <c r="M16" s="168">
        <v>15</v>
      </c>
      <c r="N16" s="168">
        <v>11.3</v>
      </c>
      <c r="O16" s="169">
        <v>3</v>
      </c>
    </row>
    <row r="17" spans="1:15" s="29" customFormat="1" ht="12.25">
      <c r="A17" s="167" t="s">
        <v>402</v>
      </c>
      <c r="B17" s="168">
        <v>278.39999999999998</v>
      </c>
      <c r="C17" s="168">
        <v>8</v>
      </c>
      <c r="D17" s="168">
        <v>8.5</v>
      </c>
      <c r="E17" s="168">
        <v>7</v>
      </c>
      <c r="F17" s="168">
        <v>10</v>
      </c>
      <c r="G17" s="169">
        <v>7</v>
      </c>
      <c r="H17" s="170"/>
      <c r="I17" s="167" t="s">
        <v>402</v>
      </c>
      <c r="J17" s="168">
        <v>11.2</v>
      </c>
      <c r="K17" s="168">
        <v>7</v>
      </c>
      <c r="L17" s="168">
        <v>114.7</v>
      </c>
      <c r="M17" s="168">
        <v>10</v>
      </c>
      <c r="N17" s="168">
        <v>11.6</v>
      </c>
      <c r="O17" s="169">
        <v>1</v>
      </c>
    </row>
    <row r="18" spans="1:15" s="29" customFormat="1" ht="12.25">
      <c r="A18" s="167" t="s">
        <v>403</v>
      </c>
      <c r="B18" s="168">
        <v>231.7</v>
      </c>
      <c r="C18" s="168">
        <v>14</v>
      </c>
      <c r="D18" s="168">
        <v>8.1999999999999993</v>
      </c>
      <c r="E18" s="168">
        <v>8</v>
      </c>
      <c r="F18" s="168">
        <v>9.9</v>
      </c>
      <c r="G18" s="169">
        <v>9</v>
      </c>
      <c r="H18" s="170"/>
      <c r="I18" s="167" t="s">
        <v>403</v>
      </c>
      <c r="J18" s="168">
        <v>12.5</v>
      </c>
      <c r="K18" s="168">
        <v>5</v>
      </c>
      <c r="L18" s="168">
        <v>121</v>
      </c>
      <c r="M18" s="168">
        <v>8</v>
      </c>
      <c r="N18" s="168">
        <v>11.5</v>
      </c>
      <c r="O18" s="169">
        <v>2</v>
      </c>
    </row>
    <row r="19" spans="1:15" s="29" customFormat="1" ht="12.25">
      <c r="A19" s="167" t="s">
        <v>407</v>
      </c>
      <c r="B19" s="168">
        <v>119.2</v>
      </c>
      <c r="C19" s="168">
        <v>20</v>
      </c>
      <c r="D19" s="168">
        <v>5.0999999999999996</v>
      </c>
      <c r="E19" s="168">
        <v>20</v>
      </c>
      <c r="F19" s="168">
        <v>0.3</v>
      </c>
      <c r="G19" s="169">
        <v>20</v>
      </c>
      <c r="H19" s="170"/>
      <c r="I19" s="167" t="s">
        <v>407</v>
      </c>
      <c r="J19" s="168">
        <v>3</v>
      </c>
      <c r="K19" s="168">
        <v>18</v>
      </c>
      <c r="L19" s="168">
        <v>62.2</v>
      </c>
      <c r="M19" s="168">
        <v>20</v>
      </c>
      <c r="N19" s="168">
        <v>10.3</v>
      </c>
      <c r="O19" s="169">
        <v>14</v>
      </c>
    </row>
    <row r="20" spans="1:15" s="29" customFormat="1" ht="12.25">
      <c r="A20" s="167" t="s">
        <v>408</v>
      </c>
      <c r="B20" s="168">
        <v>267.3</v>
      </c>
      <c r="C20" s="168">
        <v>9</v>
      </c>
      <c r="D20" s="168">
        <v>6.7</v>
      </c>
      <c r="E20" s="168">
        <v>18</v>
      </c>
      <c r="F20" s="168">
        <v>8.6</v>
      </c>
      <c r="G20" s="169">
        <v>17</v>
      </c>
      <c r="H20" s="170"/>
      <c r="I20" s="167" t="s">
        <v>408</v>
      </c>
      <c r="J20" s="168">
        <v>-0.8</v>
      </c>
      <c r="K20" s="168">
        <v>19</v>
      </c>
      <c r="L20" s="168">
        <v>127.4</v>
      </c>
      <c r="M20" s="168">
        <v>7</v>
      </c>
      <c r="N20" s="168">
        <v>10</v>
      </c>
      <c r="O20" s="169">
        <v>18</v>
      </c>
    </row>
    <row r="21" spans="1:15" s="29" customFormat="1" ht="12.25">
      <c r="A21" s="167" t="s">
        <v>410</v>
      </c>
      <c r="B21" s="168">
        <v>420.5</v>
      </c>
      <c r="C21" s="168">
        <v>1</v>
      </c>
      <c r="D21" s="168">
        <v>8</v>
      </c>
      <c r="E21" s="168">
        <v>9</v>
      </c>
      <c r="F21" s="168">
        <v>9.6</v>
      </c>
      <c r="G21" s="169">
        <v>11</v>
      </c>
      <c r="H21" s="170"/>
      <c r="I21" s="167" t="s">
        <v>410</v>
      </c>
      <c r="J21" s="168">
        <v>12.7</v>
      </c>
      <c r="K21" s="168">
        <v>4</v>
      </c>
      <c r="L21" s="168">
        <v>225.7</v>
      </c>
      <c r="M21" s="168">
        <v>1</v>
      </c>
      <c r="N21" s="168">
        <v>10.199999999999999</v>
      </c>
      <c r="O21" s="169">
        <v>16</v>
      </c>
    </row>
    <row r="22" spans="1:15" s="29" customFormat="1" ht="12.25">
      <c r="A22" s="167" t="s">
        <v>398</v>
      </c>
      <c r="B22" s="168">
        <v>209.2</v>
      </c>
      <c r="C22" s="168">
        <v>17</v>
      </c>
      <c r="D22" s="168">
        <v>7.8</v>
      </c>
      <c r="E22" s="168">
        <v>12</v>
      </c>
      <c r="F22" s="168">
        <v>9.3000000000000007</v>
      </c>
      <c r="G22" s="169">
        <v>14</v>
      </c>
      <c r="H22" s="170"/>
      <c r="I22" s="167" t="s">
        <v>398</v>
      </c>
      <c r="J22" s="168">
        <v>8.1</v>
      </c>
      <c r="K22" s="168">
        <v>13</v>
      </c>
      <c r="L22" s="168">
        <v>88.7</v>
      </c>
      <c r="M22" s="168">
        <v>16</v>
      </c>
      <c r="N22" s="168">
        <v>11.1</v>
      </c>
      <c r="O22" s="169">
        <v>7</v>
      </c>
    </row>
    <row r="23" spans="1:15" s="29" customFormat="1" ht="12.25">
      <c r="A23" s="167" t="s">
        <v>420</v>
      </c>
      <c r="B23" s="168">
        <v>238.7</v>
      </c>
      <c r="C23" s="168">
        <v>13</v>
      </c>
      <c r="D23" s="168">
        <v>8</v>
      </c>
      <c r="E23" s="168">
        <v>9</v>
      </c>
      <c r="F23" s="168">
        <v>9.8000000000000007</v>
      </c>
      <c r="G23" s="169">
        <v>10</v>
      </c>
      <c r="H23" s="170"/>
      <c r="I23" s="167" t="s">
        <v>420</v>
      </c>
      <c r="J23" s="168">
        <v>12.4</v>
      </c>
      <c r="K23" s="168">
        <v>6</v>
      </c>
      <c r="L23" s="168">
        <v>106.7</v>
      </c>
      <c r="M23" s="168">
        <v>11</v>
      </c>
      <c r="N23" s="168">
        <v>10.9</v>
      </c>
      <c r="O23" s="169">
        <v>12</v>
      </c>
    </row>
    <row r="24" spans="1:15" s="29" customFormat="1" ht="12.25">
      <c r="A24" s="167" t="s">
        <v>421</v>
      </c>
      <c r="B24" s="168">
        <v>368.9</v>
      </c>
      <c r="C24" s="168">
        <v>2</v>
      </c>
      <c r="D24" s="168">
        <v>7.1</v>
      </c>
      <c r="E24" s="168">
        <v>16</v>
      </c>
      <c r="F24" s="168">
        <v>9.3000000000000007</v>
      </c>
      <c r="G24" s="169">
        <v>14</v>
      </c>
      <c r="H24" s="170"/>
      <c r="I24" s="167" t="s">
        <v>421</v>
      </c>
      <c r="J24" s="168">
        <v>7.8</v>
      </c>
      <c r="K24" s="168">
        <v>14</v>
      </c>
      <c r="L24" s="168">
        <v>117.8</v>
      </c>
      <c r="M24" s="168">
        <v>9</v>
      </c>
      <c r="N24" s="168">
        <v>10</v>
      </c>
      <c r="O24" s="169">
        <v>18</v>
      </c>
    </row>
    <row r="25" spans="1:15">
      <c r="A25" s="153"/>
      <c r="B25" s="153"/>
      <c r="C25" s="153"/>
      <c r="D25" s="153"/>
      <c r="E25" s="153"/>
      <c r="F25" s="153"/>
      <c r="G25" s="153"/>
      <c r="H25" s="175"/>
      <c r="I25" s="153"/>
      <c r="J25" s="153"/>
      <c r="K25" s="153"/>
      <c r="L25" s="153"/>
      <c r="M25" s="153"/>
      <c r="N25" s="153"/>
      <c r="O25" s="153"/>
    </row>
  </sheetData>
  <mergeCells count="10">
    <mergeCell ref="A1:G1"/>
    <mergeCell ref="I1:O1"/>
    <mergeCell ref="A2:G2"/>
    <mergeCell ref="I2:O2"/>
    <mergeCell ref="A3:A4"/>
    <mergeCell ref="B3:E3"/>
    <mergeCell ref="F3:G3"/>
    <mergeCell ref="I3:I4"/>
    <mergeCell ref="L3:O3"/>
    <mergeCell ref="J3:K3"/>
  </mergeCells>
  <phoneticPr fontId="7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32"/>
  <sheetViews>
    <sheetView workbookViewId="0">
      <selection activeCell="K6" sqref="K6"/>
    </sheetView>
  </sheetViews>
  <sheetFormatPr defaultRowHeight="12.9"/>
  <cols>
    <col min="1" max="1" width="10.25" customWidth="1"/>
    <col min="8" max="8" width="3.875" style="41" customWidth="1"/>
    <col min="9" max="9" width="10.125" customWidth="1"/>
    <col min="10" max="10" width="11.25" customWidth="1"/>
  </cols>
  <sheetData>
    <row r="1" spans="1:15" ht="21.1">
      <c r="A1" s="218" t="s">
        <v>339</v>
      </c>
      <c r="B1" s="218"/>
      <c r="C1" s="218"/>
      <c r="D1" s="218"/>
      <c r="E1" s="218"/>
      <c r="F1" s="218"/>
      <c r="G1" s="218"/>
      <c r="H1" s="162"/>
      <c r="I1" s="218" t="s">
        <v>335</v>
      </c>
      <c r="J1" s="218"/>
      <c r="K1" s="218"/>
      <c r="L1" s="218"/>
      <c r="M1" s="218"/>
      <c r="N1" s="218"/>
      <c r="O1" s="218"/>
    </row>
    <row r="2" spans="1:15" s="38" customFormat="1" ht="19.05" customHeight="1">
      <c r="A2" s="226" t="s">
        <v>321</v>
      </c>
      <c r="B2" s="226"/>
      <c r="C2" s="226"/>
      <c r="D2" s="226"/>
      <c r="E2" s="226"/>
      <c r="F2" s="226"/>
      <c r="G2" s="226"/>
      <c r="H2" s="152"/>
      <c r="I2" s="226" t="s">
        <v>321</v>
      </c>
      <c r="J2" s="226"/>
      <c r="K2" s="226"/>
      <c r="L2" s="226"/>
      <c r="M2" s="226"/>
      <c r="N2" s="226"/>
      <c r="O2" s="226"/>
    </row>
    <row r="3" spans="1:15" s="38" customFormat="1" ht="12.25" customHeight="1">
      <c r="A3" s="227" t="s">
        <v>217</v>
      </c>
      <c r="B3" s="201" t="s">
        <v>332</v>
      </c>
      <c r="C3" s="201"/>
      <c r="D3" s="201"/>
      <c r="E3" s="201"/>
      <c r="F3" s="201" t="s">
        <v>14</v>
      </c>
      <c r="G3" s="202"/>
      <c r="H3" s="163"/>
      <c r="I3" s="227" t="s">
        <v>217</v>
      </c>
      <c r="J3" s="202" t="s">
        <v>27</v>
      </c>
      <c r="K3" s="227"/>
      <c r="L3" s="201" t="s">
        <v>12</v>
      </c>
      <c r="M3" s="201"/>
      <c r="N3" s="201"/>
      <c r="O3" s="202"/>
    </row>
    <row r="4" spans="1:15" s="38" customFormat="1" ht="24.45">
      <c r="A4" s="227"/>
      <c r="B4" s="150" t="s">
        <v>419</v>
      </c>
      <c r="C4" s="150" t="s">
        <v>11</v>
      </c>
      <c r="D4" s="150" t="s">
        <v>53</v>
      </c>
      <c r="E4" s="150" t="s">
        <v>11</v>
      </c>
      <c r="F4" s="150" t="s">
        <v>53</v>
      </c>
      <c r="G4" s="151" t="s">
        <v>11</v>
      </c>
      <c r="H4" s="163"/>
      <c r="I4" s="227"/>
      <c r="J4" s="150" t="s">
        <v>53</v>
      </c>
      <c r="K4" s="150" t="s">
        <v>11</v>
      </c>
      <c r="L4" s="150" t="s">
        <v>418</v>
      </c>
      <c r="M4" s="150" t="s">
        <v>11</v>
      </c>
      <c r="N4" s="150" t="s">
        <v>53</v>
      </c>
      <c r="O4" s="151" t="s">
        <v>11</v>
      </c>
    </row>
    <row r="5" spans="1:15" s="29" customFormat="1" ht="13.6">
      <c r="A5" s="176" t="s">
        <v>423</v>
      </c>
      <c r="B5" s="178">
        <v>267.39999999999998</v>
      </c>
      <c r="C5" s="178">
        <v>5</v>
      </c>
      <c r="D5" s="178">
        <v>5.6</v>
      </c>
      <c r="E5" s="178">
        <v>27</v>
      </c>
      <c r="F5" s="168">
        <v>-9.5</v>
      </c>
      <c r="G5" s="169">
        <v>28</v>
      </c>
      <c r="H5" s="170"/>
      <c r="I5" s="176" t="s">
        <v>423</v>
      </c>
      <c r="J5" s="168">
        <v>19.899999999999999</v>
      </c>
      <c r="K5" s="168">
        <v>2</v>
      </c>
      <c r="L5" s="168">
        <v>166.7</v>
      </c>
      <c r="M5" s="168">
        <v>3</v>
      </c>
      <c r="N5" s="168">
        <v>11.7</v>
      </c>
      <c r="O5" s="169">
        <v>3</v>
      </c>
    </row>
    <row r="6" spans="1:15" s="29" customFormat="1" ht="13.6">
      <c r="A6" s="176" t="s">
        <v>424</v>
      </c>
      <c r="B6" s="178">
        <v>138.80000000000001</v>
      </c>
      <c r="C6" s="178">
        <v>18</v>
      </c>
      <c r="D6" s="178">
        <v>8.8000000000000007</v>
      </c>
      <c r="E6" s="178">
        <v>10</v>
      </c>
      <c r="F6" s="168">
        <v>10.199999999999999</v>
      </c>
      <c r="G6" s="169">
        <v>17</v>
      </c>
      <c r="H6" s="170"/>
      <c r="I6" s="176" t="s">
        <v>424</v>
      </c>
      <c r="J6" s="168">
        <v>12.8</v>
      </c>
      <c r="K6" s="168">
        <v>11</v>
      </c>
      <c r="L6" s="168">
        <v>56.6</v>
      </c>
      <c r="M6" s="168">
        <v>19</v>
      </c>
      <c r="N6" s="168">
        <v>10.199999999999999</v>
      </c>
      <c r="O6" s="169">
        <v>25</v>
      </c>
    </row>
    <row r="7" spans="1:15" s="29" customFormat="1" ht="13.6">
      <c r="A7" s="176" t="s">
        <v>425</v>
      </c>
      <c r="B7" s="178">
        <v>191</v>
      </c>
      <c r="C7" s="178">
        <v>13</v>
      </c>
      <c r="D7" s="178">
        <v>8.3000000000000007</v>
      </c>
      <c r="E7" s="178">
        <v>15</v>
      </c>
      <c r="F7" s="168">
        <v>9.5</v>
      </c>
      <c r="G7" s="169">
        <v>19</v>
      </c>
      <c r="H7" s="170"/>
      <c r="I7" s="176" t="s">
        <v>425</v>
      </c>
      <c r="J7" s="168">
        <v>6.8</v>
      </c>
      <c r="K7" s="168">
        <v>18</v>
      </c>
      <c r="L7" s="168">
        <v>52.1</v>
      </c>
      <c r="M7" s="168">
        <v>22</v>
      </c>
      <c r="N7" s="168">
        <v>9.9</v>
      </c>
      <c r="O7" s="169">
        <v>28</v>
      </c>
    </row>
    <row r="8" spans="1:15" s="29" customFormat="1" ht="13.6">
      <c r="A8" s="176" t="s">
        <v>426</v>
      </c>
      <c r="B8" s="178">
        <v>149.1</v>
      </c>
      <c r="C8" s="178">
        <v>16</v>
      </c>
      <c r="D8" s="178">
        <v>10.3</v>
      </c>
      <c r="E8" s="178">
        <v>2</v>
      </c>
      <c r="F8" s="168">
        <v>12.9</v>
      </c>
      <c r="G8" s="169">
        <v>3</v>
      </c>
      <c r="H8" s="170"/>
      <c r="I8" s="176" t="s">
        <v>426</v>
      </c>
      <c r="J8" s="168">
        <v>19.600000000000001</v>
      </c>
      <c r="K8" s="168">
        <v>3</v>
      </c>
      <c r="L8" s="168">
        <v>61.6</v>
      </c>
      <c r="M8" s="168">
        <v>17</v>
      </c>
      <c r="N8" s="168">
        <v>10.3</v>
      </c>
      <c r="O8" s="169">
        <v>22</v>
      </c>
    </row>
    <row r="9" spans="1:15" s="29" customFormat="1" ht="13.6">
      <c r="A9" s="176" t="s">
        <v>427</v>
      </c>
      <c r="B9" s="178">
        <v>182.6</v>
      </c>
      <c r="C9" s="178">
        <v>14</v>
      </c>
      <c r="D9" s="178">
        <v>8.1</v>
      </c>
      <c r="E9" s="178">
        <v>19</v>
      </c>
      <c r="F9" s="168">
        <v>11.5</v>
      </c>
      <c r="G9" s="169">
        <v>5</v>
      </c>
      <c r="H9" s="170"/>
      <c r="I9" s="176" t="s">
        <v>427</v>
      </c>
      <c r="J9" s="168">
        <v>16.2</v>
      </c>
      <c r="K9" s="168">
        <v>6</v>
      </c>
      <c r="L9" s="168">
        <v>76.3</v>
      </c>
      <c r="M9" s="168">
        <v>11</v>
      </c>
      <c r="N9" s="168">
        <v>11.4</v>
      </c>
      <c r="O9" s="169">
        <v>5</v>
      </c>
    </row>
    <row r="10" spans="1:15" s="29" customFormat="1" ht="13.6">
      <c r="A10" s="176" t="s">
        <v>428</v>
      </c>
      <c r="B10" s="178">
        <v>248.9</v>
      </c>
      <c r="C10" s="178">
        <v>7</v>
      </c>
      <c r="D10" s="178">
        <v>8.9</v>
      </c>
      <c r="E10" s="178">
        <v>8</v>
      </c>
      <c r="F10" s="168">
        <v>11.9</v>
      </c>
      <c r="G10" s="169">
        <v>4</v>
      </c>
      <c r="H10" s="170"/>
      <c r="I10" s="176" t="s">
        <v>428</v>
      </c>
      <c r="J10" s="168">
        <v>4.5</v>
      </c>
      <c r="K10" s="168">
        <v>23</v>
      </c>
      <c r="L10" s="168">
        <v>99.9</v>
      </c>
      <c r="M10" s="168">
        <v>7</v>
      </c>
      <c r="N10" s="168">
        <v>11.1</v>
      </c>
      <c r="O10" s="169">
        <v>9</v>
      </c>
    </row>
    <row r="11" spans="1:15" s="29" customFormat="1" ht="13.6">
      <c r="A11" s="176" t="s">
        <v>429</v>
      </c>
      <c r="B11" s="178">
        <v>375.1</v>
      </c>
      <c r="C11" s="178">
        <v>2</v>
      </c>
      <c r="D11" s="178">
        <v>9.6</v>
      </c>
      <c r="E11" s="178">
        <v>4</v>
      </c>
      <c r="F11" s="168">
        <v>13.5</v>
      </c>
      <c r="G11" s="169">
        <v>2</v>
      </c>
      <c r="H11" s="170"/>
      <c r="I11" s="176" t="s">
        <v>429</v>
      </c>
      <c r="J11" s="168">
        <v>13.1</v>
      </c>
      <c r="K11" s="168">
        <v>9</v>
      </c>
      <c r="L11" s="168">
        <v>186.9</v>
      </c>
      <c r="M11" s="168">
        <v>2</v>
      </c>
      <c r="N11" s="168">
        <v>11.8</v>
      </c>
      <c r="O11" s="169">
        <v>1</v>
      </c>
    </row>
    <row r="12" spans="1:15" s="29" customFormat="1" ht="13.6">
      <c r="A12" s="176" t="s">
        <v>430</v>
      </c>
      <c r="B12" s="178">
        <v>140.6</v>
      </c>
      <c r="C12" s="178">
        <v>17</v>
      </c>
      <c r="D12" s="178">
        <v>8.3000000000000007</v>
      </c>
      <c r="E12" s="178">
        <v>15</v>
      </c>
      <c r="F12" s="168">
        <v>10.8</v>
      </c>
      <c r="G12" s="169">
        <v>11</v>
      </c>
      <c r="H12" s="170"/>
      <c r="I12" s="176" t="s">
        <v>430</v>
      </c>
      <c r="J12" s="168">
        <v>13.1</v>
      </c>
      <c r="K12" s="168">
        <v>9</v>
      </c>
      <c r="L12" s="168">
        <v>63.5</v>
      </c>
      <c r="M12" s="168">
        <v>16</v>
      </c>
      <c r="N12" s="168">
        <v>11</v>
      </c>
      <c r="O12" s="169">
        <v>12</v>
      </c>
    </row>
    <row r="13" spans="1:15" s="29" customFormat="1" ht="13.6">
      <c r="A13" s="176" t="s">
        <v>431</v>
      </c>
      <c r="B13" s="178">
        <v>208.5</v>
      </c>
      <c r="C13" s="178">
        <v>11</v>
      </c>
      <c r="D13" s="178">
        <v>10.4</v>
      </c>
      <c r="E13" s="178">
        <v>1</v>
      </c>
      <c r="F13" s="168">
        <v>11.4</v>
      </c>
      <c r="G13" s="169">
        <v>6</v>
      </c>
      <c r="H13" s="170"/>
      <c r="I13" s="176" t="s">
        <v>431</v>
      </c>
      <c r="J13" s="168">
        <v>13.4</v>
      </c>
      <c r="K13" s="168">
        <v>8</v>
      </c>
      <c r="L13" s="168">
        <v>64</v>
      </c>
      <c r="M13" s="168">
        <v>15</v>
      </c>
      <c r="N13" s="168">
        <v>11.8</v>
      </c>
      <c r="O13" s="169">
        <v>1</v>
      </c>
    </row>
    <row r="14" spans="1:15" s="183" customFormat="1">
      <c r="A14" s="177" t="s">
        <v>422</v>
      </c>
      <c r="B14" s="179">
        <v>254.7</v>
      </c>
      <c r="C14" s="179">
        <v>6</v>
      </c>
      <c r="D14" s="179">
        <v>5.6</v>
      </c>
      <c r="E14" s="179">
        <v>27</v>
      </c>
      <c r="F14" s="180">
        <v>5.8</v>
      </c>
      <c r="G14" s="181">
        <v>26</v>
      </c>
      <c r="H14" s="182"/>
      <c r="I14" s="177" t="s">
        <v>422</v>
      </c>
      <c r="J14" s="180">
        <v>-15.4</v>
      </c>
      <c r="K14" s="180">
        <v>28</v>
      </c>
      <c r="L14" s="180">
        <v>102.9</v>
      </c>
      <c r="M14" s="180">
        <v>6</v>
      </c>
      <c r="N14" s="180">
        <v>11.3</v>
      </c>
      <c r="O14" s="181">
        <v>6</v>
      </c>
    </row>
    <row r="15" spans="1:15" s="29" customFormat="1" ht="13.6">
      <c r="A15" s="176" t="s">
        <v>432</v>
      </c>
      <c r="B15" s="178">
        <v>180.2</v>
      </c>
      <c r="C15" s="178">
        <v>15</v>
      </c>
      <c r="D15" s="178">
        <v>8</v>
      </c>
      <c r="E15" s="178">
        <v>21</v>
      </c>
      <c r="F15" s="168">
        <v>11.3</v>
      </c>
      <c r="G15" s="169">
        <v>7</v>
      </c>
      <c r="H15" s="170"/>
      <c r="I15" s="176" t="s">
        <v>432</v>
      </c>
      <c r="J15" s="168">
        <v>0.5</v>
      </c>
      <c r="K15" s="168">
        <v>27</v>
      </c>
      <c r="L15" s="168">
        <v>83.7</v>
      </c>
      <c r="M15" s="168">
        <v>8</v>
      </c>
      <c r="N15" s="168">
        <v>11.5</v>
      </c>
      <c r="O15" s="169">
        <v>4</v>
      </c>
    </row>
    <row r="16" spans="1:15" s="29" customFormat="1" ht="13.6">
      <c r="A16" s="176" t="s">
        <v>433</v>
      </c>
      <c r="B16" s="178">
        <v>109.8</v>
      </c>
      <c r="C16" s="178">
        <v>26</v>
      </c>
      <c r="D16" s="178">
        <v>7.2</v>
      </c>
      <c r="E16" s="178">
        <v>25</v>
      </c>
      <c r="F16" s="168">
        <v>5</v>
      </c>
      <c r="G16" s="169">
        <v>27</v>
      </c>
      <c r="H16" s="170"/>
      <c r="I16" s="176" t="s">
        <v>433</v>
      </c>
      <c r="J16" s="168">
        <v>10</v>
      </c>
      <c r="K16" s="168">
        <v>16</v>
      </c>
      <c r="L16" s="168">
        <v>60.6</v>
      </c>
      <c r="M16" s="168">
        <v>18</v>
      </c>
      <c r="N16" s="168">
        <v>11.1</v>
      </c>
      <c r="O16" s="169">
        <v>9</v>
      </c>
    </row>
    <row r="17" spans="1:15" s="29" customFormat="1" ht="13.6">
      <c r="A17" s="176" t="s">
        <v>434</v>
      </c>
      <c r="B17" s="178">
        <v>132.5</v>
      </c>
      <c r="C17" s="178">
        <v>20</v>
      </c>
      <c r="D17" s="178">
        <v>6.5</v>
      </c>
      <c r="E17" s="178">
        <v>26</v>
      </c>
      <c r="F17" s="168">
        <v>7.1</v>
      </c>
      <c r="G17" s="169">
        <v>25</v>
      </c>
      <c r="H17" s="170"/>
      <c r="I17" s="176" t="s">
        <v>434</v>
      </c>
      <c r="J17" s="168">
        <v>4.2</v>
      </c>
      <c r="K17" s="168">
        <v>24</v>
      </c>
      <c r="L17" s="168">
        <v>38.4</v>
      </c>
      <c r="M17" s="168">
        <v>26</v>
      </c>
      <c r="N17" s="168">
        <v>11.3</v>
      </c>
      <c r="O17" s="169">
        <v>6</v>
      </c>
    </row>
    <row r="18" spans="1:15" s="29" customFormat="1" ht="13.6">
      <c r="A18" s="176" t="s">
        <v>435</v>
      </c>
      <c r="B18" s="178">
        <v>241.3</v>
      </c>
      <c r="C18" s="178">
        <v>8</v>
      </c>
      <c r="D18" s="178">
        <v>8.1</v>
      </c>
      <c r="E18" s="178">
        <v>19</v>
      </c>
      <c r="F18" s="168">
        <v>9.3000000000000007</v>
      </c>
      <c r="G18" s="169">
        <v>22</v>
      </c>
      <c r="H18" s="170"/>
      <c r="I18" s="176" t="s">
        <v>435</v>
      </c>
      <c r="J18" s="168">
        <v>8.3000000000000007</v>
      </c>
      <c r="K18" s="168">
        <v>17</v>
      </c>
      <c r="L18" s="168">
        <v>114.4</v>
      </c>
      <c r="M18" s="168">
        <v>5</v>
      </c>
      <c r="N18" s="168">
        <v>10.3</v>
      </c>
      <c r="O18" s="169">
        <v>22</v>
      </c>
    </row>
    <row r="19" spans="1:15" s="29" customFormat="1" ht="13.6">
      <c r="A19" s="176" t="s">
        <v>436</v>
      </c>
      <c r="B19" s="178">
        <v>203.7</v>
      </c>
      <c r="C19" s="178">
        <v>12</v>
      </c>
      <c r="D19" s="178">
        <v>8</v>
      </c>
      <c r="E19" s="178">
        <v>21</v>
      </c>
      <c r="F19" s="168">
        <v>9.1999999999999993</v>
      </c>
      <c r="G19" s="169">
        <v>23</v>
      </c>
      <c r="H19" s="170"/>
      <c r="I19" s="176" t="s">
        <v>436</v>
      </c>
      <c r="J19" s="168">
        <v>16.5</v>
      </c>
      <c r="K19" s="168">
        <v>5</v>
      </c>
      <c r="L19" s="168">
        <v>56.4</v>
      </c>
      <c r="M19" s="168">
        <v>20</v>
      </c>
      <c r="N19" s="168">
        <v>10.199999999999999</v>
      </c>
      <c r="O19" s="169">
        <v>25</v>
      </c>
    </row>
    <row r="20" spans="1:15" s="29" customFormat="1" ht="13.6">
      <c r="A20" s="176" t="s">
        <v>437</v>
      </c>
      <c r="B20" s="178">
        <v>302</v>
      </c>
      <c r="C20" s="178">
        <v>4</v>
      </c>
      <c r="D20" s="178">
        <v>8.1999999999999993</v>
      </c>
      <c r="E20" s="178">
        <v>17</v>
      </c>
      <c r="F20" s="168">
        <v>9.6</v>
      </c>
      <c r="G20" s="169">
        <v>18</v>
      </c>
      <c r="H20" s="170"/>
      <c r="I20" s="176" t="s">
        <v>437</v>
      </c>
      <c r="J20" s="168">
        <v>2.6</v>
      </c>
      <c r="K20" s="168">
        <v>25</v>
      </c>
      <c r="L20" s="168">
        <v>78.7</v>
      </c>
      <c r="M20" s="168">
        <v>10</v>
      </c>
      <c r="N20" s="168">
        <v>10.4</v>
      </c>
      <c r="O20" s="169">
        <v>19</v>
      </c>
    </row>
    <row r="21" spans="1:15" s="29" customFormat="1" ht="13.6">
      <c r="A21" s="176" t="s">
        <v>438</v>
      </c>
      <c r="B21" s="178">
        <v>227.2</v>
      </c>
      <c r="C21" s="178">
        <v>10</v>
      </c>
      <c r="D21" s="178">
        <v>7.8</v>
      </c>
      <c r="E21" s="178">
        <v>23</v>
      </c>
      <c r="F21" s="168">
        <v>9.4</v>
      </c>
      <c r="G21" s="169">
        <v>21</v>
      </c>
      <c r="H21" s="170"/>
      <c r="I21" s="176" t="s">
        <v>438</v>
      </c>
      <c r="J21" s="168">
        <v>94.3</v>
      </c>
      <c r="K21" s="168">
        <v>1</v>
      </c>
      <c r="L21" s="168">
        <v>71.7</v>
      </c>
      <c r="M21" s="168">
        <v>12</v>
      </c>
      <c r="N21" s="168">
        <v>10.199999999999999</v>
      </c>
      <c r="O21" s="169">
        <v>25</v>
      </c>
    </row>
    <row r="22" spans="1:15" s="29" customFormat="1" ht="13.6">
      <c r="A22" s="176" t="s">
        <v>368</v>
      </c>
      <c r="B22" s="178">
        <v>227.3</v>
      </c>
      <c r="C22" s="178">
        <v>9</v>
      </c>
      <c r="D22" s="178">
        <v>8.1999999999999993</v>
      </c>
      <c r="E22" s="178">
        <v>17</v>
      </c>
      <c r="F22" s="168">
        <v>9.5</v>
      </c>
      <c r="G22" s="169">
        <v>19</v>
      </c>
      <c r="H22" s="170"/>
      <c r="I22" s="176" t="s">
        <v>368</v>
      </c>
      <c r="J22" s="168">
        <v>5.8</v>
      </c>
      <c r="K22" s="168">
        <v>19</v>
      </c>
      <c r="L22" s="168">
        <v>82</v>
      </c>
      <c r="M22" s="168">
        <v>9</v>
      </c>
      <c r="N22" s="168">
        <v>10.4</v>
      </c>
      <c r="O22" s="169">
        <v>19</v>
      </c>
    </row>
    <row r="23" spans="1:15" s="29" customFormat="1" ht="13.6">
      <c r="A23" s="176" t="s">
        <v>439</v>
      </c>
      <c r="B23" s="178">
        <v>518.4</v>
      </c>
      <c r="C23" s="178">
        <v>1</v>
      </c>
      <c r="D23" s="178">
        <v>10.1</v>
      </c>
      <c r="E23" s="178">
        <v>3</v>
      </c>
      <c r="F23" s="168">
        <v>10.9</v>
      </c>
      <c r="G23" s="169">
        <v>9</v>
      </c>
      <c r="H23" s="170"/>
      <c r="I23" s="176" t="s">
        <v>439</v>
      </c>
      <c r="J23" s="168">
        <v>15.5</v>
      </c>
      <c r="K23" s="168">
        <v>7</v>
      </c>
      <c r="L23" s="168">
        <v>189.4</v>
      </c>
      <c r="M23" s="168">
        <v>1</v>
      </c>
      <c r="N23" s="168">
        <v>10.6</v>
      </c>
      <c r="O23" s="169">
        <v>17</v>
      </c>
    </row>
    <row r="24" spans="1:15" s="29" customFormat="1" ht="13.6">
      <c r="A24" s="176" t="s">
        <v>387</v>
      </c>
      <c r="B24" s="178">
        <v>348.9</v>
      </c>
      <c r="C24" s="178">
        <v>3</v>
      </c>
      <c r="D24" s="178">
        <v>9.3000000000000007</v>
      </c>
      <c r="E24" s="178">
        <v>6</v>
      </c>
      <c r="F24" s="168">
        <v>10.5</v>
      </c>
      <c r="G24" s="169">
        <v>15</v>
      </c>
      <c r="H24" s="170"/>
      <c r="I24" s="176" t="s">
        <v>387</v>
      </c>
      <c r="J24" s="168">
        <v>11.1</v>
      </c>
      <c r="K24" s="168">
        <v>15</v>
      </c>
      <c r="L24" s="168">
        <v>151.6</v>
      </c>
      <c r="M24" s="168">
        <v>4</v>
      </c>
      <c r="N24" s="168">
        <v>10.3</v>
      </c>
      <c r="O24" s="169">
        <v>22</v>
      </c>
    </row>
    <row r="25" spans="1:15" s="29" customFormat="1" ht="13.6">
      <c r="A25" s="176" t="s">
        <v>440</v>
      </c>
      <c r="B25" s="178">
        <v>118.4</v>
      </c>
      <c r="C25" s="178">
        <v>25</v>
      </c>
      <c r="D25" s="178">
        <v>9.1</v>
      </c>
      <c r="E25" s="178">
        <v>7</v>
      </c>
      <c r="F25" s="168">
        <v>10.6</v>
      </c>
      <c r="G25" s="169">
        <v>13</v>
      </c>
      <c r="H25" s="170"/>
      <c r="I25" s="176" t="s">
        <v>440</v>
      </c>
      <c r="J25" s="168">
        <v>12.3</v>
      </c>
      <c r="K25" s="168">
        <v>13</v>
      </c>
      <c r="L25" s="168">
        <v>52</v>
      </c>
      <c r="M25" s="168">
        <v>23</v>
      </c>
      <c r="N25" s="168">
        <v>10.7</v>
      </c>
      <c r="O25" s="169">
        <v>16</v>
      </c>
    </row>
    <row r="26" spans="1:15" s="29" customFormat="1" ht="13.6">
      <c r="A26" s="176" t="s">
        <v>441</v>
      </c>
      <c r="B26" s="178">
        <v>124.3</v>
      </c>
      <c r="C26" s="178">
        <v>23</v>
      </c>
      <c r="D26" s="178">
        <v>8.5</v>
      </c>
      <c r="E26" s="178">
        <v>13</v>
      </c>
      <c r="F26" s="168">
        <v>10.9</v>
      </c>
      <c r="G26" s="169">
        <v>9</v>
      </c>
      <c r="H26" s="170"/>
      <c r="I26" s="176" t="s">
        <v>441</v>
      </c>
      <c r="J26" s="168">
        <v>4.9000000000000004</v>
      </c>
      <c r="K26" s="168">
        <v>22</v>
      </c>
      <c r="L26" s="168">
        <v>64.7</v>
      </c>
      <c r="M26" s="168">
        <v>14</v>
      </c>
      <c r="N26" s="168">
        <v>11.2</v>
      </c>
      <c r="O26" s="169">
        <v>8</v>
      </c>
    </row>
    <row r="27" spans="1:15" s="29" customFormat="1" ht="13.6">
      <c r="A27" s="176" t="s">
        <v>442</v>
      </c>
      <c r="B27" s="178">
        <v>122.5</v>
      </c>
      <c r="C27" s="178">
        <v>24</v>
      </c>
      <c r="D27" s="178">
        <v>8.6999999999999993</v>
      </c>
      <c r="E27" s="178">
        <v>12</v>
      </c>
      <c r="F27" s="168">
        <v>10.4</v>
      </c>
      <c r="G27" s="169">
        <v>16</v>
      </c>
      <c r="H27" s="170"/>
      <c r="I27" s="176" t="s">
        <v>442</v>
      </c>
      <c r="J27" s="168">
        <v>12.2</v>
      </c>
      <c r="K27" s="168">
        <v>14</v>
      </c>
      <c r="L27" s="168">
        <v>71.599999999999994</v>
      </c>
      <c r="M27" s="168">
        <v>13</v>
      </c>
      <c r="N27" s="168">
        <v>10.8</v>
      </c>
      <c r="O27" s="169">
        <v>15</v>
      </c>
    </row>
    <row r="28" spans="1:15" s="29" customFormat="1" ht="13.6">
      <c r="A28" s="176" t="s">
        <v>443</v>
      </c>
      <c r="B28" s="178">
        <v>132.19999999999999</v>
      </c>
      <c r="C28" s="178">
        <v>21</v>
      </c>
      <c r="D28" s="178">
        <v>8.9</v>
      </c>
      <c r="E28" s="178">
        <v>8</v>
      </c>
      <c r="F28" s="168">
        <v>10.7</v>
      </c>
      <c r="G28" s="169">
        <v>12</v>
      </c>
      <c r="H28" s="170"/>
      <c r="I28" s="176" t="s">
        <v>443</v>
      </c>
      <c r="J28" s="168">
        <v>5.3</v>
      </c>
      <c r="K28" s="168">
        <v>20</v>
      </c>
      <c r="L28" s="168">
        <v>48.1</v>
      </c>
      <c r="M28" s="168">
        <v>24</v>
      </c>
      <c r="N28" s="168">
        <v>10.9</v>
      </c>
      <c r="O28" s="169">
        <v>14</v>
      </c>
    </row>
    <row r="29" spans="1:15" s="29" customFormat="1" ht="13.6">
      <c r="A29" s="176" t="s">
        <v>444</v>
      </c>
      <c r="B29" s="178">
        <v>132.80000000000001</v>
      </c>
      <c r="C29" s="178">
        <v>19</v>
      </c>
      <c r="D29" s="178">
        <v>7.5</v>
      </c>
      <c r="E29" s="178">
        <v>24</v>
      </c>
      <c r="F29" s="168">
        <v>7.3</v>
      </c>
      <c r="G29" s="169">
        <v>24</v>
      </c>
      <c r="H29" s="170"/>
      <c r="I29" s="176" t="s">
        <v>444</v>
      </c>
      <c r="J29" s="168">
        <v>5.2</v>
      </c>
      <c r="K29" s="168">
        <v>21</v>
      </c>
      <c r="L29" s="168">
        <v>53</v>
      </c>
      <c r="M29" s="168">
        <v>21</v>
      </c>
      <c r="N29" s="168">
        <v>10.4</v>
      </c>
      <c r="O29" s="169">
        <v>19</v>
      </c>
    </row>
    <row r="30" spans="1:15" s="29" customFormat="1" ht="13.6">
      <c r="A30" s="176" t="s">
        <v>445</v>
      </c>
      <c r="B30" s="178">
        <v>129.69999999999999</v>
      </c>
      <c r="C30" s="178">
        <v>22</v>
      </c>
      <c r="D30" s="178">
        <v>8.8000000000000007</v>
      </c>
      <c r="E30" s="178">
        <v>10</v>
      </c>
      <c r="F30" s="168">
        <v>10.6</v>
      </c>
      <c r="G30" s="169">
        <v>13</v>
      </c>
      <c r="H30" s="170"/>
      <c r="I30" s="176" t="s">
        <v>445</v>
      </c>
      <c r="J30" s="168">
        <v>12.5</v>
      </c>
      <c r="K30" s="168">
        <v>12</v>
      </c>
      <c r="L30" s="168">
        <v>35.299999999999997</v>
      </c>
      <c r="M30" s="168">
        <v>27</v>
      </c>
      <c r="N30" s="168">
        <v>11.1</v>
      </c>
      <c r="O30" s="169">
        <v>9</v>
      </c>
    </row>
    <row r="31" spans="1:15" s="29" customFormat="1" ht="13.6">
      <c r="A31" s="176" t="s">
        <v>446</v>
      </c>
      <c r="B31" s="178">
        <v>95.9</v>
      </c>
      <c r="C31" s="178">
        <v>27</v>
      </c>
      <c r="D31" s="178">
        <v>9.6</v>
      </c>
      <c r="E31" s="178">
        <v>4</v>
      </c>
      <c r="F31" s="168">
        <v>14.8</v>
      </c>
      <c r="G31" s="169">
        <v>1</v>
      </c>
      <c r="H31" s="170"/>
      <c r="I31" s="176" t="s">
        <v>446</v>
      </c>
      <c r="J31" s="168">
        <v>0.9</v>
      </c>
      <c r="K31" s="168">
        <v>26</v>
      </c>
      <c r="L31" s="168">
        <v>45.7</v>
      </c>
      <c r="M31" s="168">
        <v>25</v>
      </c>
      <c r="N31" s="168">
        <v>11</v>
      </c>
      <c r="O31" s="169">
        <v>12</v>
      </c>
    </row>
    <row r="32" spans="1:15" s="29" customFormat="1" ht="13.6">
      <c r="A32" s="176" t="s">
        <v>447</v>
      </c>
      <c r="B32" s="178">
        <v>44.9</v>
      </c>
      <c r="C32" s="178">
        <v>28</v>
      </c>
      <c r="D32" s="178">
        <v>8.5</v>
      </c>
      <c r="E32" s="178">
        <v>13</v>
      </c>
      <c r="F32" s="168">
        <v>11</v>
      </c>
      <c r="G32" s="169">
        <v>8</v>
      </c>
      <c r="H32" s="170"/>
      <c r="I32" s="176" t="s">
        <v>447</v>
      </c>
      <c r="J32" s="168">
        <v>17.3</v>
      </c>
      <c r="K32" s="168">
        <v>4</v>
      </c>
      <c r="L32" s="168">
        <v>18.8</v>
      </c>
      <c r="M32" s="168">
        <v>28</v>
      </c>
      <c r="N32" s="168">
        <v>10.5</v>
      </c>
      <c r="O32" s="169">
        <v>18</v>
      </c>
    </row>
  </sheetData>
  <mergeCells count="10">
    <mergeCell ref="A1:G1"/>
    <mergeCell ref="I1:O1"/>
    <mergeCell ref="A3:A4"/>
    <mergeCell ref="B3:E3"/>
    <mergeCell ref="F3:G3"/>
    <mergeCell ref="I3:I4"/>
    <mergeCell ref="L3:O3"/>
    <mergeCell ref="A2:G2"/>
    <mergeCell ref="I2:O2"/>
    <mergeCell ref="J3:K3"/>
  </mergeCells>
  <phoneticPr fontId="7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O47"/>
  <sheetViews>
    <sheetView workbookViewId="0">
      <selection activeCell="R9" sqref="R9"/>
    </sheetView>
  </sheetViews>
  <sheetFormatPr defaultRowHeight="12.9"/>
  <cols>
    <col min="8" max="8" width="5.375" style="41" customWidth="1"/>
    <col min="10" max="10" width="10.75" customWidth="1"/>
  </cols>
  <sheetData>
    <row r="1" spans="1:15" ht="21.1">
      <c r="A1" s="218" t="s">
        <v>340</v>
      </c>
      <c r="B1" s="218"/>
      <c r="C1" s="218"/>
      <c r="D1" s="218"/>
      <c r="E1" s="218"/>
      <c r="F1" s="218"/>
      <c r="G1" s="218"/>
      <c r="H1" s="162"/>
      <c r="I1" s="218" t="s">
        <v>336</v>
      </c>
      <c r="J1" s="218"/>
      <c r="K1" s="218"/>
      <c r="L1" s="218"/>
      <c r="M1" s="218"/>
      <c r="N1" s="218"/>
      <c r="O1" s="218"/>
    </row>
    <row r="2" spans="1:15" s="186" customFormat="1" ht="18.350000000000001" customHeight="1">
      <c r="A2" s="226" t="s">
        <v>321</v>
      </c>
      <c r="B2" s="226"/>
      <c r="C2" s="226"/>
      <c r="D2" s="226"/>
      <c r="E2" s="226"/>
      <c r="F2" s="226"/>
      <c r="G2" s="226"/>
      <c r="H2" s="152"/>
      <c r="I2" s="226" t="s">
        <v>321</v>
      </c>
      <c r="J2" s="226"/>
      <c r="K2" s="226"/>
      <c r="L2" s="226"/>
      <c r="M2" s="226"/>
      <c r="N2" s="226"/>
      <c r="O2" s="226"/>
    </row>
    <row r="3" spans="1:15" s="186" customFormat="1" ht="12.25" customHeight="1">
      <c r="A3" s="227" t="s">
        <v>217</v>
      </c>
      <c r="B3" s="201" t="s">
        <v>332</v>
      </c>
      <c r="C3" s="201"/>
      <c r="D3" s="201"/>
      <c r="E3" s="201"/>
      <c r="F3" s="201" t="s">
        <v>14</v>
      </c>
      <c r="G3" s="202"/>
      <c r="H3" s="163"/>
      <c r="I3" s="227" t="s">
        <v>217</v>
      </c>
      <c r="J3" s="202" t="s">
        <v>27</v>
      </c>
      <c r="K3" s="227"/>
      <c r="L3" s="201" t="s">
        <v>12</v>
      </c>
      <c r="M3" s="201"/>
      <c r="N3" s="201"/>
      <c r="O3" s="202"/>
    </row>
    <row r="4" spans="1:15" s="186" customFormat="1" ht="24.45">
      <c r="A4" s="227"/>
      <c r="B4" s="150" t="s">
        <v>419</v>
      </c>
      <c r="C4" s="150" t="s">
        <v>11</v>
      </c>
      <c r="D4" s="150" t="s">
        <v>53</v>
      </c>
      <c r="E4" s="150" t="s">
        <v>11</v>
      </c>
      <c r="F4" s="150" t="s">
        <v>53</v>
      </c>
      <c r="G4" s="151" t="s">
        <v>11</v>
      </c>
      <c r="H4" s="163"/>
      <c r="I4" s="227"/>
      <c r="J4" s="150" t="s">
        <v>53</v>
      </c>
      <c r="K4" s="150" t="s">
        <v>11</v>
      </c>
      <c r="L4" s="150" t="s">
        <v>418</v>
      </c>
      <c r="M4" s="150" t="s">
        <v>11</v>
      </c>
      <c r="N4" s="150" t="s">
        <v>53</v>
      </c>
      <c r="O4" s="151" t="s">
        <v>11</v>
      </c>
    </row>
    <row r="5" spans="1:15" s="184" customFormat="1" ht="12.25">
      <c r="A5" s="167" t="s">
        <v>448</v>
      </c>
      <c r="B5" s="168">
        <v>353.8</v>
      </c>
      <c r="C5" s="168">
        <v>7</v>
      </c>
      <c r="D5" s="168">
        <v>9.1999999999999993</v>
      </c>
      <c r="E5" s="168">
        <v>6</v>
      </c>
      <c r="F5" s="168">
        <v>11.4</v>
      </c>
      <c r="G5" s="169">
        <v>8</v>
      </c>
      <c r="H5" s="170"/>
      <c r="I5" s="167" t="s">
        <v>448</v>
      </c>
      <c r="J5" s="168">
        <v>11.1</v>
      </c>
      <c r="K5" s="168">
        <v>15</v>
      </c>
      <c r="L5" s="168">
        <v>73.7</v>
      </c>
      <c r="M5" s="168">
        <v>25</v>
      </c>
      <c r="N5" s="168">
        <v>11.6</v>
      </c>
      <c r="O5" s="169">
        <v>7</v>
      </c>
    </row>
    <row r="6" spans="1:15" s="184" customFormat="1" ht="12.25">
      <c r="A6" s="167" t="s">
        <v>449</v>
      </c>
      <c r="B6" s="168">
        <v>958.9</v>
      </c>
      <c r="C6" s="168">
        <v>1</v>
      </c>
      <c r="D6" s="168">
        <v>9.4</v>
      </c>
      <c r="E6" s="168">
        <v>4</v>
      </c>
      <c r="F6" s="168">
        <v>8.9</v>
      </c>
      <c r="G6" s="169">
        <v>35</v>
      </c>
      <c r="H6" s="170"/>
      <c r="I6" s="167" t="s">
        <v>449</v>
      </c>
      <c r="J6" s="168">
        <v>18.399999999999999</v>
      </c>
      <c r="K6" s="168">
        <v>3</v>
      </c>
      <c r="L6" s="168">
        <v>234.2</v>
      </c>
      <c r="M6" s="168">
        <v>1</v>
      </c>
      <c r="N6" s="168">
        <v>10.9</v>
      </c>
      <c r="O6" s="169">
        <v>24</v>
      </c>
    </row>
    <row r="7" spans="1:15" s="184" customFormat="1" ht="12.25">
      <c r="A7" s="167" t="s">
        <v>450</v>
      </c>
      <c r="B7" s="168">
        <v>461.7</v>
      </c>
      <c r="C7" s="168">
        <v>2</v>
      </c>
      <c r="D7" s="168">
        <v>7.9</v>
      </c>
      <c r="E7" s="168">
        <v>31</v>
      </c>
      <c r="F7" s="168">
        <v>9.1999999999999993</v>
      </c>
      <c r="G7" s="169">
        <v>32</v>
      </c>
      <c r="H7" s="170"/>
      <c r="I7" s="167" t="s">
        <v>450</v>
      </c>
      <c r="J7" s="168">
        <v>10.4</v>
      </c>
      <c r="K7" s="168">
        <v>20</v>
      </c>
      <c r="L7" s="168">
        <v>100.2</v>
      </c>
      <c r="M7" s="168">
        <v>12</v>
      </c>
      <c r="N7" s="168">
        <v>11.7</v>
      </c>
      <c r="O7" s="169">
        <v>6</v>
      </c>
    </row>
    <row r="8" spans="1:15" s="184" customFormat="1" ht="12.25">
      <c r="A8" s="167" t="s">
        <v>451</v>
      </c>
      <c r="B8" s="168">
        <v>205.6</v>
      </c>
      <c r="C8" s="168">
        <v>25</v>
      </c>
      <c r="D8" s="168">
        <v>8.3000000000000007</v>
      </c>
      <c r="E8" s="168">
        <v>21</v>
      </c>
      <c r="F8" s="168">
        <v>10.8</v>
      </c>
      <c r="G8" s="169">
        <v>14</v>
      </c>
      <c r="H8" s="170"/>
      <c r="I8" s="167" t="s">
        <v>451</v>
      </c>
      <c r="J8" s="168">
        <v>9.4</v>
      </c>
      <c r="K8" s="168">
        <v>28</v>
      </c>
      <c r="L8" s="168">
        <v>54.9</v>
      </c>
      <c r="M8" s="168">
        <v>31</v>
      </c>
      <c r="N8" s="168">
        <v>10.6</v>
      </c>
      <c r="O8" s="169">
        <v>29</v>
      </c>
    </row>
    <row r="9" spans="1:15" s="184" customFormat="1" ht="12.25">
      <c r="A9" s="167" t="s">
        <v>452</v>
      </c>
      <c r="B9" s="168">
        <v>121.4</v>
      </c>
      <c r="C9" s="168">
        <v>36</v>
      </c>
      <c r="D9" s="168">
        <v>8.3000000000000007</v>
      </c>
      <c r="E9" s="168">
        <v>21</v>
      </c>
      <c r="F9" s="168">
        <v>10.5</v>
      </c>
      <c r="G9" s="169">
        <v>17</v>
      </c>
      <c r="H9" s="170"/>
      <c r="I9" s="167" t="s">
        <v>452</v>
      </c>
      <c r="J9" s="168">
        <v>9.9</v>
      </c>
      <c r="K9" s="168">
        <v>24</v>
      </c>
      <c r="L9" s="168">
        <v>31.7</v>
      </c>
      <c r="M9" s="168">
        <v>38</v>
      </c>
      <c r="N9" s="168">
        <v>15.4</v>
      </c>
      <c r="O9" s="169">
        <v>1</v>
      </c>
    </row>
    <row r="10" spans="1:15" s="184" customFormat="1" ht="12.25">
      <c r="A10" s="167" t="s">
        <v>453</v>
      </c>
      <c r="B10" s="168">
        <v>278.60000000000002</v>
      </c>
      <c r="C10" s="168">
        <v>15</v>
      </c>
      <c r="D10" s="168">
        <v>8.9</v>
      </c>
      <c r="E10" s="168">
        <v>12</v>
      </c>
      <c r="F10" s="168">
        <v>10.5</v>
      </c>
      <c r="G10" s="169">
        <v>17</v>
      </c>
      <c r="H10" s="170"/>
      <c r="I10" s="167" t="s">
        <v>453</v>
      </c>
      <c r="J10" s="168">
        <v>9.6</v>
      </c>
      <c r="K10" s="168">
        <v>27</v>
      </c>
      <c r="L10" s="168">
        <v>69.900000000000006</v>
      </c>
      <c r="M10" s="168">
        <v>27</v>
      </c>
      <c r="N10" s="168">
        <v>12</v>
      </c>
      <c r="O10" s="169">
        <v>5</v>
      </c>
    </row>
    <row r="11" spans="1:15" s="184" customFormat="1" ht="12.25">
      <c r="A11" s="167" t="s">
        <v>454</v>
      </c>
      <c r="B11" s="168">
        <v>296.5</v>
      </c>
      <c r="C11" s="168">
        <v>13</v>
      </c>
      <c r="D11" s="168">
        <v>7.8</v>
      </c>
      <c r="E11" s="168">
        <v>33</v>
      </c>
      <c r="F11" s="168">
        <v>10.5</v>
      </c>
      <c r="G11" s="169">
        <v>17</v>
      </c>
      <c r="H11" s="170"/>
      <c r="I11" s="167" t="s">
        <v>454</v>
      </c>
      <c r="J11" s="168">
        <v>11.1</v>
      </c>
      <c r="K11" s="168">
        <v>15</v>
      </c>
      <c r="L11" s="168">
        <v>99.2</v>
      </c>
      <c r="M11" s="168">
        <v>14</v>
      </c>
      <c r="N11" s="168">
        <v>13.6</v>
      </c>
      <c r="O11" s="169">
        <v>2</v>
      </c>
    </row>
    <row r="12" spans="1:15" s="184" customFormat="1" ht="12.25">
      <c r="A12" s="167" t="s">
        <v>455</v>
      </c>
      <c r="B12" s="168">
        <v>310.7</v>
      </c>
      <c r="C12" s="168">
        <v>10</v>
      </c>
      <c r="D12" s="168">
        <v>13.4</v>
      </c>
      <c r="E12" s="168">
        <v>1</v>
      </c>
      <c r="F12" s="168">
        <v>25.1</v>
      </c>
      <c r="G12" s="169">
        <v>1</v>
      </c>
      <c r="H12" s="170"/>
      <c r="I12" s="167" t="s">
        <v>455</v>
      </c>
      <c r="J12" s="168">
        <v>2.4</v>
      </c>
      <c r="K12" s="168">
        <v>37</v>
      </c>
      <c r="L12" s="168">
        <v>78.7</v>
      </c>
      <c r="M12" s="168">
        <v>20</v>
      </c>
      <c r="N12" s="168">
        <v>11.6</v>
      </c>
      <c r="O12" s="169">
        <v>7</v>
      </c>
    </row>
    <row r="13" spans="1:15" s="184" customFormat="1" ht="12.25">
      <c r="A13" s="167" t="s">
        <v>456</v>
      </c>
      <c r="B13" s="168">
        <v>241.6</v>
      </c>
      <c r="C13" s="168">
        <v>21</v>
      </c>
      <c r="D13" s="168">
        <v>9.8000000000000007</v>
      </c>
      <c r="E13" s="168">
        <v>2</v>
      </c>
      <c r="F13" s="168">
        <v>12.1</v>
      </c>
      <c r="G13" s="169">
        <v>2</v>
      </c>
      <c r="H13" s="170"/>
      <c r="I13" s="167" t="s">
        <v>456</v>
      </c>
      <c r="J13" s="168">
        <v>12.1</v>
      </c>
      <c r="K13" s="168">
        <v>13</v>
      </c>
      <c r="L13" s="168">
        <v>74.7</v>
      </c>
      <c r="M13" s="168">
        <v>24</v>
      </c>
      <c r="N13" s="168">
        <v>11.1</v>
      </c>
      <c r="O13" s="169">
        <v>18</v>
      </c>
    </row>
    <row r="14" spans="1:15" s="184" customFormat="1" ht="12.25">
      <c r="A14" s="167" t="s">
        <v>457</v>
      </c>
      <c r="B14" s="168">
        <v>251.4</v>
      </c>
      <c r="C14" s="168">
        <v>19</v>
      </c>
      <c r="D14" s="168">
        <v>9</v>
      </c>
      <c r="E14" s="168">
        <v>9</v>
      </c>
      <c r="F14" s="168">
        <v>11.7</v>
      </c>
      <c r="G14" s="169">
        <v>4</v>
      </c>
      <c r="H14" s="170"/>
      <c r="I14" s="167" t="s">
        <v>457</v>
      </c>
      <c r="J14" s="168">
        <v>9.9</v>
      </c>
      <c r="K14" s="168">
        <v>24</v>
      </c>
      <c r="L14" s="168">
        <v>78.3</v>
      </c>
      <c r="M14" s="168">
        <v>22</v>
      </c>
      <c r="N14" s="168">
        <v>12.2</v>
      </c>
      <c r="O14" s="169">
        <v>4</v>
      </c>
    </row>
    <row r="15" spans="1:15" s="184" customFormat="1" ht="12.25">
      <c r="A15" s="167" t="s">
        <v>342</v>
      </c>
      <c r="B15" s="168">
        <v>248.9</v>
      </c>
      <c r="C15" s="168">
        <v>20</v>
      </c>
      <c r="D15" s="168">
        <v>8.9</v>
      </c>
      <c r="E15" s="168">
        <v>12</v>
      </c>
      <c r="F15" s="168">
        <v>11.9</v>
      </c>
      <c r="G15" s="169">
        <v>3</v>
      </c>
      <c r="H15" s="170"/>
      <c r="I15" s="167" t="s">
        <v>342</v>
      </c>
      <c r="J15" s="168">
        <v>4.5</v>
      </c>
      <c r="K15" s="168">
        <v>35</v>
      </c>
      <c r="L15" s="168">
        <v>99.9</v>
      </c>
      <c r="M15" s="168">
        <v>13</v>
      </c>
      <c r="N15" s="168">
        <v>11.1</v>
      </c>
      <c r="O15" s="169">
        <v>18</v>
      </c>
    </row>
    <row r="16" spans="1:15" s="184" customFormat="1" ht="12.25">
      <c r="A16" s="167" t="s">
        <v>343</v>
      </c>
      <c r="B16" s="168">
        <v>109.2</v>
      </c>
      <c r="C16" s="168">
        <v>39</v>
      </c>
      <c r="D16" s="168">
        <v>6.3</v>
      </c>
      <c r="E16" s="168">
        <v>38</v>
      </c>
      <c r="F16" s="168">
        <v>5.2</v>
      </c>
      <c r="G16" s="169">
        <v>39</v>
      </c>
      <c r="H16" s="170"/>
      <c r="I16" s="167" t="s">
        <v>343</v>
      </c>
      <c r="J16" s="168">
        <v>10</v>
      </c>
      <c r="K16" s="168">
        <v>22</v>
      </c>
      <c r="L16" s="168">
        <v>16.600000000000001</v>
      </c>
      <c r="M16" s="168">
        <v>43</v>
      </c>
      <c r="N16" s="168">
        <v>10.1</v>
      </c>
      <c r="O16" s="169">
        <v>36</v>
      </c>
    </row>
    <row r="17" spans="1:15" s="185" customFormat="1" ht="12.25">
      <c r="A17" s="171" t="s">
        <v>5</v>
      </c>
      <c r="B17" s="172">
        <v>254.7</v>
      </c>
      <c r="C17" s="172">
        <v>18</v>
      </c>
      <c r="D17" s="172">
        <v>5.6</v>
      </c>
      <c r="E17" s="172">
        <v>40</v>
      </c>
      <c r="F17" s="172">
        <v>5.8</v>
      </c>
      <c r="G17" s="173">
        <v>37</v>
      </c>
      <c r="H17" s="174"/>
      <c r="I17" s="171" t="s">
        <v>5</v>
      </c>
      <c r="J17" s="172">
        <v>-15.4</v>
      </c>
      <c r="K17" s="172">
        <v>42</v>
      </c>
      <c r="L17" s="172">
        <v>102.9</v>
      </c>
      <c r="M17" s="172">
        <v>11</v>
      </c>
      <c r="N17" s="172">
        <v>11.3</v>
      </c>
      <c r="O17" s="173">
        <v>13</v>
      </c>
    </row>
    <row r="18" spans="1:15" s="184" customFormat="1" ht="12.25">
      <c r="A18" s="167" t="s">
        <v>344</v>
      </c>
      <c r="B18" s="168">
        <v>180.2</v>
      </c>
      <c r="C18" s="168">
        <v>27</v>
      </c>
      <c r="D18" s="168">
        <v>8</v>
      </c>
      <c r="E18" s="168">
        <v>27</v>
      </c>
      <c r="F18" s="168">
        <v>11.3</v>
      </c>
      <c r="G18" s="169">
        <v>10</v>
      </c>
      <c r="H18" s="170"/>
      <c r="I18" s="167" t="s">
        <v>344</v>
      </c>
      <c r="J18" s="168">
        <v>0.5</v>
      </c>
      <c r="K18" s="168">
        <v>39</v>
      </c>
      <c r="L18" s="168">
        <v>83.7</v>
      </c>
      <c r="M18" s="168">
        <v>17</v>
      </c>
      <c r="N18" s="168">
        <v>11.5</v>
      </c>
      <c r="O18" s="169">
        <v>11</v>
      </c>
    </row>
    <row r="19" spans="1:15" s="184" customFormat="1" ht="12.25">
      <c r="A19" s="167" t="s">
        <v>348</v>
      </c>
      <c r="B19" s="168">
        <v>115.9</v>
      </c>
      <c r="C19" s="168">
        <v>38</v>
      </c>
      <c r="D19" s="168">
        <v>9.6999999999999993</v>
      </c>
      <c r="E19" s="168">
        <v>3</v>
      </c>
      <c r="F19" s="168">
        <v>11.5</v>
      </c>
      <c r="G19" s="169">
        <v>7</v>
      </c>
      <c r="H19" s="170"/>
      <c r="I19" s="167" t="s">
        <v>348</v>
      </c>
      <c r="J19" s="168">
        <v>22.2</v>
      </c>
      <c r="K19" s="168">
        <v>2</v>
      </c>
      <c r="L19" s="168">
        <v>26</v>
      </c>
      <c r="M19" s="168">
        <v>39</v>
      </c>
      <c r="N19" s="168">
        <v>10.7</v>
      </c>
      <c r="O19" s="169">
        <v>26</v>
      </c>
    </row>
    <row r="20" spans="1:15" s="184" customFormat="1" ht="12.25">
      <c r="A20" s="167" t="s">
        <v>349</v>
      </c>
      <c r="B20" s="168">
        <v>359.7</v>
      </c>
      <c r="C20" s="168">
        <v>5</v>
      </c>
      <c r="D20" s="168">
        <v>3</v>
      </c>
      <c r="E20" s="168">
        <v>42</v>
      </c>
      <c r="F20" s="168">
        <v>2.1</v>
      </c>
      <c r="G20" s="169">
        <v>40</v>
      </c>
      <c r="H20" s="170"/>
      <c r="I20" s="167" t="s">
        <v>349</v>
      </c>
      <c r="J20" s="168">
        <v>9.8000000000000007</v>
      </c>
      <c r="K20" s="168">
        <v>26</v>
      </c>
      <c r="L20" s="168">
        <v>137.5</v>
      </c>
      <c r="M20" s="168">
        <v>6</v>
      </c>
      <c r="N20" s="168">
        <v>8.8000000000000007</v>
      </c>
      <c r="O20" s="169">
        <v>43</v>
      </c>
    </row>
    <row r="21" spans="1:15" s="184" customFormat="1" ht="12.25">
      <c r="A21" s="167" t="s">
        <v>350</v>
      </c>
      <c r="B21" s="168">
        <v>256.8</v>
      </c>
      <c r="C21" s="168">
        <v>17</v>
      </c>
      <c r="D21" s="168">
        <v>9.1999999999999993</v>
      </c>
      <c r="E21" s="168">
        <v>6</v>
      </c>
      <c r="F21" s="168">
        <v>11.6</v>
      </c>
      <c r="G21" s="169">
        <v>5</v>
      </c>
      <c r="H21" s="170"/>
      <c r="I21" s="167" t="s">
        <v>350</v>
      </c>
      <c r="J21" s="168">
        <v>16.899999999999999</v>
      </c>
      <c r="K21" s="168">
        <v>6</v>
      </c>
      <c r="L21" s="168">
        <v>80.400000000000006</v>
      </c>
      <c r="M21" s="168">
        <v>19</v>
      </c>
      <c r="N21" s="168">
        <v>10.7</v>
      </c>
      <c r="O21" s="169">
        <v>26</v>
      </c>
    </row>
    <row r="22" spans="1:15" s="184" customFormat="1" ht="12.25">
      <c r="A22" s="167" t="s">
        <v>351</v>
      </c>
      <c r="B22" s="168">
        <v>238.6</v>
      </c>
      <c r="C22" s="168">
        <v>22</v>
      </c>
      <c r="D22" s="168">
        <v>8.5</v>
      </c>
      <c r="E22" s="168">
        <v>16</v>
      </c>
      <c r="F22" s="168">
        <v>10.5</v>
      </c>
      <c r="G22" s="169">
        <v>17</v>
      </c>
      <c r="H22" s="170"/>
      <c r="I22" s="167" t="s">
        <v>351</v>
      </c>
      <c r="J22" s="168">
        <v>7.3</v>
      </c>
      <c r="K22" s="168">
        <v>30</v>
      </c>
      <c r="L22" s="168">
        <v>77.7</v>
      </c>
      <c r="M22" s="168">
        <v>23</v>
      </c>
      <c r="N22" s="168">
        <v>11.4</v>
      </c>
      <c r="O22" s="169">
        <v>12</v>
      </c>
    </row>
    <row r="23" spans="1:15" s="184" customFormat="1" ht="12.25">
      <c r="A23" s="167" t="s">
        <v>354</v>
      </c>
      <c r="B23" s="168">
        <v>119.5</v>
      </c>
      <c r="C23" s="168">
        <v>37</v>
      </c>
      <c r="D23" s="168">
        <v>8.5</v>
      </c>
      <c r="E23" s="168">
        <v>16</v>
      </c>
      <c r="F23" s="168">
        <v>11.4</v>
      </c>
      <c r="G23" s="169">
        <v>8</v>
      </c>
      <c r="H23" s="170"/>
      <c r="I23" s="167" t="s">
        <v>354</v>
      </c>
      <c r="J23" s="168">
        <v>18.2</v>
      </c>
      <c r="K23" s="168">
        <v>4</v>
      </c>
      <c r="L23" s="168">
        <v>60.4</v>
      </c>
      <c r="M23" s="168">
        <v>29</v>
      </c>
      <c r="N23" s="168">
        <v>11.3</v>
      </c>
      <c r="O23" s="169">
        <v>13</v>
      </c>
    </row>
    <row r="24" spans="1:15" s="184" customFormat="1" ht="12.25">
      <c r="A24" s="167" t="s">
        <v>358</v>
      </c>
      <c r="B24" s="168">
        <v>347.1</v>
      </c>
      <c r="C24" s="168">
        <v>9</v>
      </c>
      <c r="D24" s="168">
        <v>8.1999999999999993</v>
      </c>
      <c r="E24" s="168">
        <v>23</v>
      </c>
      <c r="F24" s="168">
        <v>11.2</v>
      </c>
      <c r="G24" s="169">
        <v>12</v>
      </c>
      <c r="H24" s="170"/>
      <c r="I24" s="167" t="s">
        <v>358</v>
      </c>
      <c r="J24" s="168">
        <v>-21.4</v>
      </c>
      <c r="K24" s="168">
        <v>43</v>
      </c>
      <c r="L24" s="168">
        <v>129.6</v>
      </c>
      <c r="M24" s="168">
        <v>8</v>
      </c>
      <c r="N24" s="168">
        <v>11.3</v>
      </c>
      <c r="O24" s="169">
        <v>13</v>
      </c>
    </row>
    <row r="25" spans="1:15" s="184" customFormat="1" ht="12.25">
      <c r="A25" s="167" t="s">
        <v>364</v>
      </c>
      <c r="B25" s="168">
        <v>306.10000000000002</v>
      </c>
      <c r="C25" s="168">
        <v>11</v>
      </c>
      <c r="D25" s="168">
        <v>9.1999999999999993</v>
      </c>
      <c r="E25" s="168">
        <v>6</v>
      </c>
      <c r="F25" s="168">
        <v>10</v>
      </c>
      <c r="G25" s="169">
        <v>23</v>
      </c>
      <c r="H25" s="170"/>
      <c r="I25" s="167" t="s">
        <v>364</v>
      </c>
      <c r="J25" s="168">
        <v>11.1</v>
      </c>
      <c r="K25" s="168">
        <v>15</v>
      </c>
      <c r="L25" s="168">
        <v>131.19999999999999</v>
      </c>
      <c r="M25" s="168">
        <v>7</v>
      </c>
      <c r="N25" s="168">
        <v>10.7</v>
      </c>
      <c r="O25" s="169">
        <v>26</v>
      </c>
    </row>
    <row r="26" spans="1:15" s="184" customFormat="1" ht="12.25">
      <c r="A26" s="167" t="s">
        <v>365</v>
      </c>
      <c r="B26" s="168">
        <v>148.4</v>
      </c>
      <c r="C26" s="168">
        <v>30</v>
      </c>
      <c r="D26" s="168">
        <v>9</v>
      </c>
      <c r="E26" s="168">
        <v>9</v>
      </c>
      <c r="F26" s="168">
        <v>9.6999999999999993</v>
      </c>
      <c r="G26" s="169">
        <v>26</v>
      </c>
      <c r="H26" s="170"/>
      <c r="I26" s="167" t="s">
        <v>365</v>
      </c>
      <c r="J26" s="168">
        <v>10.5</v>
      </c>
      <c r="K26" s="168">
        <v>19</v>
      </c>
      <c r="L26" s="168">
        <v>53.8</v>
      </c>
      <c r="M26" s="168">
        <v>33</v>
      </c>
      <c r="N26" s="168">
        <v>11</v>
      </c>
      <c r="O26" s="169">
        <v>20</v>
      </c>
    </row>
    <row r="27" spans="1:15" s="184" customFormat="1" ht="12.25">
      <c r="A27" s="167" t="s">
        <v>366</v>
      </c>
      <c r="B27" s="168">
        <v>302</v>
      </c>
      <c r="C27" s="168">
        <v>12</v>
      </c>
      <c r="D27" s="168">
        <v>8.1999999999999993</v>
      </c>
      <c r="E27" s="168">
        <v>23</v>
      </c>
      <c r="F27" s="168">
        <v>9.6</v>
      </c>
      <c r="G27" s="169">
        <v>27</v>
      </c>
      <c r="H27" s="170"/>
      <c r="I27" s="167" t="s">
        <v>366</v>
      </c>
      <c r="J27" s="168">
        <v>2.6</v>
      </c>
      <c r="K27" s="168">
        <v>36</v>
      </c>
      <c r="L27" s="168">
        <v>78.7</v>
      </c>
      <c r="M27" s="168">
        <v>20</v>
      </c>
      <c r="N27" s="168">
        <v>10.4</v>
      </c>
      <c r="O27" s="169">
        <v>31</v>
      </c>
    </row>
    <row r="28" spans="1:15" s="184" customFormat="1" ht="12.25">
      <c r="A28" s="167" t="s">
        <v>368</v>
      </c>
      <c r="B28" s="168">
        <v>227.3</v>
      </c>
      <c r="C28" s="168">
        <v>23</v>
      </c>
      <c r="D28" s="168">
        <v>8.1999999999999993</v>
      </c>
      <c r="E28" s="168">
        <v>23</v>
      </c>
      <c r="F28" s="168">
        <v>9.5</v>
      </c>
      <c r="G28" s="169">
        <v>30</v>
      </c>
      <c r="H28" s="170"/>
      <c r="I28" s="167" t="s">
        <v>368</v>
      </c>
      <c r="J28" s="168">
        <v>5.8</v>
      </c>
      <c r="K28" s="168">
        <v>33</v>
      </c>
      <c r="L28" s="168">
        <v>82</v>
      </c>
      <c r="M28" s="168">
        <v>18</v>
      </c>
      <c r="N28" s="168">
        <v>10.4</v>
      </c>
      <c r="O28" s="169">
        <v>31</v>
      </c>
    </row>
    <row r="29" spans="1:15" s="184" customFormat="1" ht="12.25">
      <c r="A29" s="167" t="s">
        <v>369</v>
      </c>
      <c r="B29" s="168">
        <v>143.1</v>
      </c>
      <c r="C29" s="168">
        <v>31</v>
      </c>
      <c r="D29" s="168">
        <v>8.8000000000000007</v>
      </c>
      <c r="E29" s="168">
        <v>14</v>
      </c>
      <c r="F29" s="168">
        <v>11.6</v>
      </c>
      <c r="G29" s="169">
        <v>5</v>
      </c>
      <c r="H29" s="170"/>
      <c r="I29" s="167" t="s">
        <v>369</v>
      </c>
      <c r="J29" s="168">
        <v>16</v>
      </c>
      <c r="K29" s="168">
        <v>8</v>
      </c>
      <c r="L29" s="168">
        <v>52.9</v>
      </c>
      <c r="M29" s="168">
        <v>34</v>
      </c>
      <c r="N29" s="168">
        <v>11</v>
      </c>
      <c r="O29" s="169">
        <v>20</v>
      </c>
    </row>
    <row r="30" spans="1:15" s="184" customFormat="1" ht="12.25">
      <c r="A30" s="167" t="s">
        <v>371</v>
      </c>
      <c r="B30" s="168">
        <v>130.6</v>
      </c>
      <c r="C30" s="168">
        <v>33</v>
      </c>
      <c r="D30" s="168">
        <v>8.5</v>
      </c>
      <c r="E30" s="168">
        <v>16</v>
      </c>
      <c r="F30" s="168">
        <v>11.3</v>
      </c>
      <c r="G30" s="169">
        <v>10</v>
      </c>
      <c r="H30" s="170"/>
      <c r="I30" s="167" t="s">
        <v>371</v>
      </c>
      <c r="J30" s="168">
        <v>16.3</v>
      </c>
      <c r="K30" s="168">
        <v>7</v>
      </c>
      <c r="L30" s="168">
        <v>54.7</v>
      </c>
      <c r="M30" s="168">
        <v>32</v>
      </c>
      <c r="N30" s="168">
        <v>10.8</v>
      </c>
      <c r="O30" s="169">
        <v>25</v>
      </c>
    </row>
    <row r="31" spans="1:15" s="184" customFormat="1" ht="12.25">
      <c r="A31" s="167" t="s">
        <v>375</v>
      </c>
      <c r="B31" s="168">
        <v>225.2</v>
      </c>
      <c r="C31" s="168">
        <v>24</v>
      </c>
      <c r="D31" s="168">
        <v>9</v>
      </c>
      <c r="E31" s="168">
        <v>9</v>
      </c>
      <c r="F31" s="168">
        <v>10.8</v>
      </c>
      <c r="G31" s="169">
        <v>14</v>
      </c>
      <c r="H31" s="170"/>
      <c r="I31" s="167" t="s">
        <v>375</v>
      </c>
      <c r="J31" s="168">
        <v>14.6</v>
      </c>
      <c r="K31" s="168">
        <v>9</v>
      </c>
      <c r="L31" s="168">
        <v>105.9</v>
      </c>
      <c r="M31" s="168">
        <v>10</v>
      </c>
      <c r="N31" s="168">
        <v>12.7</v>
      </c>
      <c r="O31" s="169">
        <v>3</v>
      </c>
    </row>
    <row r="32" spans="1:15" s="184" customFormat="1" ht="12.25">
      <c r="A32" s="167" t="s">
        <v>376</v>
      </c>
      <c r="B32" s="168">
        <v>293.5</v>
      </c>
      <c r="C32" s="168">
        <v>14</v>
      </c>
      <c r="D32" s="168">
        <v>8.6</v>
      </c>
      <c r="E32" s="168">
        <v>15</v>
      </c>
      <c r="F32" s="168">
        <v>10.6</v>
      </c>
      <c r="G32" s="169">
        <v>16</v>
      </c>
      <c r="H32" s="170"/>
      <c r="I32" s="167" t="s">
        <v>376</v>
      </c>
      <c r="J32" s="168">
        <v>6.7</v>
      </c>
      <c r="K32" s="168">
        <v>31</v>
      </c>
      <c r="L32" s="168">
        <v>92.6</v>
      </c>
      <c r="M32" s="168">
        <v>15</v>
      </c>
      <c r="N32" s="168">
        <v>11.2</v>
      </c>
      <c r="O32" s="169">
        <v>16</v>
      </c>
    </row>
    <row r="33" spans="1:15" s="184" customFormat="1" ht="12.25">
      <c r="A33" s="167" t="s">
        <v>381</v>
      </c>
      <c r="B33" s="168">
        <v>197.4</v>
      </c>
      <c r="C33" s="168">
        <v>26</v>
      </c>
      <c r="D33" s="168">
        <v>8</v>
      </c>
      <c r="E33" s="168">
        <v>27</v>
      </c>
      <c r="F33" s="168">
        <v>9.8000000000000007</v>
      </c>
      <c r="G33" s="169">
        <v>25</v>
      </c>
      <c r="H33" s="170"/>
      <c r="I33" s="167" t="s">
        <v>381</v>
      </c>
      <c r="J33" s="168">
        <v>14.5</v>
      </c>
      <c r="K33" s="168">
        <v>10</v>
      </c>
      <c r="L33" s="168">
        <v>85.8</v>
      </c>
      <c r="M33" s="168">
        <v>16</v>
      </c>
      <c r="N33" s="168">
        <v>11.6</v>
      </c>
      <c r="O33" s="169">
        <v>7</v>
      </c>
    </row>
    <row r="34" spans="1:15" s="184" customFormat="1" ht="12.25">
      <c r="A34" s="167" t="s">
        <v>382</v>
      </c>
      <c r="B34" s="168">
        <v>355.4</v>
      </c>
      <c r="C34" s="168">
        <v>6</v>
      </c>
      <c r="D34" s="168">
        <v>7.1</v>
      </c>
      <c r="E34" s="168">
        <v>36</v>
      </c>
      <c r="F34" s="168">
        <v>1.4</v>
      </c>
      <c r="G34" s="169">
        <v>42</v>
      </c>
      <c r="H34" s="170"/>
      <c r="I34" s="167" t="s">
        <v>382</v>
      </c>
      <c r="J34" s="168">
        <v>23.6</v>
      </c>
      <c r="K34" s="168">
        <v>1</v>
      </c>
      <c r="L34" s="168">
        <v>151.1</v>
      </c>
      <c r="M34" s="168">
        <v>5</v>
      </c>
      <c r="N34" s="168">
        <v>9.8000000000000007</v>
      </c>
      <c r="O34" s="169">
        <v>40</v>
      </c>
    </row>
    <row r="35" spans="1:15" s="184" customFormat="1" ht="12.25">
      <c r="A35" s="167" t="s">
        <v>383</v>
      </c>
      <c r="B35" s="168">
        <v>141.80000000000001</v>
      </c>
      <c r="C35" s="168">
        <v>32</v>
      </c>
      <c r="D35" s="168">
        <v>8.1</v>
      </c>
      <c r="E35" s="168">
        <v>26</v>
      </c>
      <c r="F35" s="168">
        <v>9.4</v>
      </c>
      <c r="G35" s="169">
        <v>31</v>
      </c>
      <c r="H35" s="170"/>
      <c r="I35" s="167" t="s">
        <v>383</v>
      </c>
      <c r="J35" s="168">
        <v>1</v>
      </c>
      <c r="K35" s="168">
        <v>38</v>
      </c>
      <c r="L35" s="168">
        <v>47.7</v>
      </c>
      <c r="M35" s="168">
        <v>35</v>
      </c>
      <c r="N35" s="168">
        <v>10.5</v>
      </c>
      <c r="O35" s="169">
        <v>30</v>
      </c>
    </row>
    <row r="36" spans="1:15" s="184" customFormat="1" ht="12.25">
      <c r="A36" s="167" t="s">
        <v>385</v>
      </c>
      <c r="B36" s="168">
        <v>50.5</v>
      </c>
      <c r="C36" s="168">
        <v>43</v>
      </c>
      <c r="D36" s="168">
        <v>7.1</v>
      </c>
      <c r="E36" s="168">
        <v>36</v>
      </c>
      <c r="F36" s="168">
        <v>10.5</v>
      </c>
      <c r="G36" s="169">
        <v>17</v>
      </c>
      <c r="H36" s="170"/>
      <c r="I36" s="167" t="s">
        <v>385</v>
      </c>
      <c r="J36" s="168">
        <v>7.9</v>
      </c>
      <c r="K36" s="168">
        <v>29</v>
      </c>
      <c r="L36" s="168">
        <v>20.6</v>
      </c>
      <c r="M36" s="168">
        <v>42</v>
      </c>
      <c r="N36" s="168">
        <v>9.9</v>
      </c>
      <c r="O36" s="169">
        <v>38</v>
      </c>
    </row>
    <row r="37" spans="1:15" s="184" customFormat="1" ht="12.25">
      <c r="A37" s="167" t="s">
        <v>386</v>
      </c>
      <c r="B37" s="168">
        <v>70.8</v>
      </c>
      <c r="C37" s="168">
        <v>41</v>
      </c>
      <c r="D37" s="168">
        <v>7.7</v>
      </c>
      <c r="E37" s="168">
        <v>35</v>
      </c>
      <c r="F37" s="168">
        <v>8.3000000000000007</v>
      </c>
      <c r="G37" s="169">
        <v>36</v>
      </c>
      <c r="H37" s="170"/>
      <c r="I37" s="167" t="s">
        <v>386</v>
      </c>
      <c r="J37" s="168">
        <v>10.3</v>
      </c>
      <c r="K37" s="168">
        <v>21</v>
      </c>
      <c r="L37" s="168">
        <v>22.5</v>
      </c>
      <c r="M37" s="168">
        <v>41</v>
      </c>
      <c r="N37" s="168">
        <v>10.1</v>
      </c>
      <c r="O37" s="169">
        <v>36</v>
      </c>
    </row>
    <row r="38" spans="1:15" s="184" customFormat="1" ht="12.25">
      <c r="A38" s="167" t="s">
        <v>387</v>
      </c>
      <c r="B38" s="168">
        <v>348.9</v>
      </c>
      <c r="C38" s="168">
        <v>8</v>
      </c>
      <c r="D38" s="168">
        <v>9.3000000000000007</v>
      </c>
      <c r="E38" s="168">
        <v>5</v>
      </c>
      <c r="F38" s="168">
        <v>10.5</v>
      </c>
      <c r="G38" s="169">
        <v>17</v>
      </c>
      <c r="H38" s="170"/>
      <c r="I38" s="167" t="s">
        <v>387</v>
      </c>
      <c r="J38" s="168">
        <v>11.1</v>
      </c>
      <c r="K38" s="168">
        <v>15</v>
      </c>
      <c r="L38" s="168">
        <v>151.6</v>
      </c>
      <c r="M38" s="168">
        <v>4</v>
      </c>
      <c r="N38" s="168">
        <v>10.3</v>
      </c>
      <c r="O38" s="169">
        <v>33</v>
      </c>
    </row>
    <row r="39" spans="1:15" s="184" customFormat="1" ht="12.25">
      <c r="A39" s="167" t="s">
        <v>389</v>
      </c>
      <c r="B39" s="168">
        <v>124.3</v>
      </c>
      <c r="C39" s="168">
        <v>34</v>
      </c>
      <c r="D39" s="168">
        <v>8.5</v>
      </c>
      <c r="E39" s="168">
        <v>16</v>
      </c>
      <c r="F39" s="168">
        <v>10.9</v>
      </c>
      <c r="G39" s="169">
        <v>13</v>
      </c>
      <c r="H39" s="170"/>
      <c r="I39" s="167" t="s">
        <v>389</v>
      </c>
      <c r="J39" s="168">
        <v>4.9000000000000004</v>
      </c>
      <c r="K39" s="168">
        <v>34</v>
      </c>
      <c r="L39" s="168">
        <v>64.7</v>
      </c>
      <c r="M39" s="168">
        <v>28</v>
      </c>
      <c r="N39" s="168">
        <v>11.2</v>
      </c>
      <c r="O39" s="169">
        <v>16</v>
      </c>
    </row>
    <row r="40" spans="1:15" s="184" customFormat="1" ht="12.25">
      <c r="A40" s="167" t="s">
        <v>397</v>
      </c>
      <c r="B40" s="168">
        <v>179.1</v>
      </c>
      <c r="C40" s="168">
        <v>28</v>
      </c>
      <c r="D40" s="168">
        <v>7.8</v>
      </c>
      <c r="E40" s="168">
        <v>33</v>
      </c>
      <c r="F40" s="168">
        <v>9</v>
      </c>
      <c r="G40" s="169">
        <v>34</v>
      </c>
      <c r="H40" s="170"/>
      <c r="I40" s="167" t="s">
        <v>397</v>
      </c>
      <c r="J40" s="168">
        <v>10</v>
      </c>
      <c r="K40" s="168">
        <v>22</v>
      </c>
      <c r="L40" s="168">
        <v>70.2</v>
      </c>
      <c r="M40" s="168">
        <v>26</v>
      </c>
      <c r="N40" s="168">
        <v>11</v>
      </c>
      <c r="O40" s="169">
        <v>20</v>
      </c>
    </row>
    <row r="41" spans="1:15" s="184" customFormat="1" ht="12.25">
      <c r="A41" s="167" t="s">
        <v>399</v>
      </c>
      <c r="B41" s="168">
        <v>123.8</v>
      </c>
      <c r="C41" s="168">
        <v>35</v>
      </c>
      <c r="D41" s="168">
        <v>8</v>
      </c>
      <c r="E41" s="168">
        <v>27</v>
      </c>
      <c r="F41" s="168">
        <v>9.1999999999999993</v>
      </c>
      <c r="G41" s="169">
        <v>32</v>
      </c>
      <c r="H41" s="170"/>
      <c r="I41" s="167" t="s">
        <v>399</v>
      </c>
      <c r="J41" s="168">
        <v>6.4</v>
      </c>
      <c r="K41" s="168">
        <v>32</v>
      </c>
      <c r="L41" s="168">
        <v>36.299999999999997</v>
      </c>
      <c r="M41" s="168">
        <v>37</v>
      </c>
      <c r="N41" s="168">
        <v>11</v>
      </c>
      <c r="O41" s="169">
        <v>20</v>
      </c>
    </row>
    <row r="42" spans="1:15" s="184" customFormat="1" ht="12.25">
      <c r="A42" s="167" t="s">
        <v>402</v>
      </c>
      <c r="B42" s="168">
        <v>278.39999999999998</v>
      </c>
      <c r="C42" s="168">
        <v>16</v>
      </c>
      <c r="D42" s="168">
        <v>8.5</v>
      </c>
      <c r="E42" s="168">
        <v>16</v>
      </c>
      <c r="F42" s="168">
        <v>10</v>
      </c>
      <c r="G42" s="169">
        <v>23</v>
      </c>
      <c r="H42" s="170"/>
      <c r="I42" s="167" t="s">
        <v>402</v>
      </c>
      <c r="J42" s="168">
        <v>11.2</v>
      </c>
      <c r="K42" s="168">
        <v>14</v>
      </c>
      <c r="L42" s="168">
        <v>114.7</v>
      </c>
      <c r="M42" s="168">
        <v>9</v>
      </c>
      <c r="N42" s="168">
        <v>11.6</v>
      </c>
      <c r="O42" s="169">
        <v>7</v>
      </c>
    </row>
    <row r="43" spans="1:15" s="184" customFormat="1" ht="12.25">
      <c r="A43" s="167" t="s">
        <v>411</v>
      </c>
      <c r="B43" s="168">
        <v>61.9</v>
      </c>
      <c r="C43" s="168">
        <v>42</v>
      </c>
      <c r="D43" s="168">
        <v>7.9</v>
      </c>
      <c r="E43" s="168">
        <v>31</v>
      </c>
      <c r="F43" s="168">
        <v>9.6</v>
      </c>
      <c r="G43" s="169">
        <v>27</v>
      </c>
      <c r="H43" s="170"/>
      <c r="I43" s="167" t="s">
        <v>411</v>
      </c>
      <c r="J43" s="168">
        <v>13.6</v>
      </c>
      <c r="K43" s="168">
        <v>11</v>
      </c>
      <c r="L43" s="168">
        <v>23.3</v>
      </c>
      <c r="M43" s="168">
        <v>40</v>
      </c>
      <c r="N43" s="168">
        <v>10.3</v>
      </c>
      <c r="O43" s="169">
        <v>33</v>
      </c>
    </row>
    <row r="44" spans="1:15" s="184" customFormat="1" ht="12.25">
      <c r="A44" s="167" t="s">
        <v>410</v>
      </c>
      <c r="B44" s="168">
        <v>420.5</v>
      </c>
      <c r="C44" s="168">
        <v>3</v>
      </c>
      <c r="D44" s="168">
        <v>8</v>
      </c>
      <c r="E44" s="168">
        <v>27</v>
      </c>
      <c r="F44" s="168">
        <v>9.6</v>
      </c>
      <c r="G44" s="169">
        <v>27</v>
      </c>
      <c r="H44" s="170"/>
      <c r="I44" s="167" t="s">
        <v>410</v>
      </c>
      <c r="J44" s="168">
        <v>12.7</v>
      </c>
      <c r="K44" s="168">
        <v>12</v>
      </c>
      <c r="L44" s="168">
        <v>225.7</v>
      </c>
      <c r="M44" s="168">
        <v>3</v>
      </c>
      <c r="N44" s="168">
        <v>10.199999999999999</v>
      </c>
      <c r="O44" s="169">
        <v>35</v>
      </c>
    </row>
    <row r="45" spans="1:15" s="184" customFormat="1" ht="12.25">
      <c r="A45" s="167" t="s">
        <v>458</v>
      </c>
      <c r="B45" s="168">
        <v>408.3</v>
      </c>
      <c r="C45" s="168">
        <v>4</v>
      </c>
      <c r="D45" s="168">
        <v>6</v>
      </c>
      <c r="E45" s="168">
        <v>39</v>
      </c>
      <c r="F45" s="168">
        <v>0.9</v>
      </c>
      <c r="G45" s="169">
        <v>43</v>
      </c>
      <c r="H45" s="170"/>
      <c r="I45" s="167" t="s">
        <v>458</v>
      </c>
      <c r="J45" s="168">
        <v>-5.3</v>
      </c>
      <c r="K45" s="168">
        <v>40</v>
      </c>
      <c r="L45" s="168">
        <v>233.9</v>
      </c>
      <c r="M45" s="168">
        <v>2</v>
      </c>
      <c r="N45" s="168">
        <v>9.9</v>
      </c>
      <c r="O45" s="169">
        <v>38</v>
      </c>
    </row>
    <row r="46" spans="1:15" s="184" customFormat="1" ht="12.25">
      <c r="A46" s="167" t="s">
        <v>459</v>
      </c>
      <c r="B46" s="168">
        <v>167.9</v>
      </c>
      <c r="C46" s="168">
        <v>29</v>
      </c>
      <c r="D46" s="168">
        <v>3.2</v>
      </c>
      <c r="E46" s="168">
        <v>41</v>
      </c>
      <c r="F46" s="168">
        <v>1.5</v>
      </c>
      <c r="G46" s="169">
        <v>41</v>
      </c>
      <c r="H46" s="170"/>
      <c r="I46" s="167" t="s">
        <v>459</v>
      </c>
      <c r="J46" s="168">
        <v>17.899999999999999</v>
      </c>
      <c r="K46" s="168">
        <v>5</v>
      </c>
      <c r="L46" s="168">
        <v>55.4</v>
      </c>
      <c r="M46" s="168">
        <v>30</v>
      </c>
      <c r="N46" s="168">
        <v>9.1</v>
      </c>
      <c r="O46" s="169">
        <v>42</v>
      </c>
    </row>
    <row r="47" spans="1:15" s="184" customFormat="1" ht="12.25">
      <c r="A47" s="167" t="s">
        <v>460</v>
      </c>
      <c r="B47" s="168">
        <v>96.2</v>
      </c>
      <c r="C47" s="168">
        <v>40</v>
      </c>
      <c r="D47" s="168">
        <v>2.8</v>
      </c>
      <c r="E47" s="168">
        <v>43</v>
      </c>
      <c r="F47" s="168">
        <v>5.4</v>
      </c>
      <c r="G47" s="169">
        <v>38</v>
      </c>
      <c r="H47" s="170"/>
      <c r="I47" s="167" t="s">
        <v>460</v>
      </c>
      <c r="J47" s="168">
        <v>-11.5</v>
      </c>
      <c r="K47" s="168">
        <v>41</v>
      </c>
      <c r="L47" s="168">
        <v>39.6</v>
      </c>
      <c r="M47" s="168">
        <v>36</v>
      </c>
      <c r="N47" s="168">
        <v>9.8000000000000007</v>
      </c>
      <c r="O47" s="169">
        <v>40</v>
      </c>
    </row>
  </sheetData>
  <mergeCells count="10">
    <mergeCell ref="A1:G1"/>
    <mergeCell ref="I1:O1"/>
    <mergeCell ref="A3:A4"/>
    <mergeCell ref="B3:E3"/>
    <mergeCell ref="F3:G3"/>
    <mergeCell ref="I3:I4"/>
    <mergeCell ref="L3:O3"/>
    <mergeCell ref="I2:O2"/>
    <mergeCell ref="A2:G2"/>
    <mergeCell ref="J3:K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"/>
  <sheetViews>
    <sheetView tabSelected="1" workbookViewId="0">
      <selection activeCell="E9" sqref="E9"/>
    </sheetView>
  </sheetViews>
  <sheetFormatPr defaultRowHeight="21.75"/>
  <cols>
    <col min="1" max="5" width="14.875" style="1" customWidth="1"/>
  </cols>
  <sheetData>
    <row r="1" spans="1:9" ht="45.7" customHeight="1">
      <c r="A1" s="199" t="s">
        <v>25</v>
      </c>
      <c r="B1" s="199"/>
      <c r="C1" s="199"/>
      <c r="D1" s="199"/>
      <c r="E1" s="199"/>
    </row>
    <row r="2" spans="1:9" ht="16.3">
      <c r="A2" s="200" t="s">
        <v>288</v>
      </c>
      <c r="B2" s="200"/>
      <c r="C2" s="200"/>
      <c r="D2" s="200"/>
      <c r="E2" s="200"/>
    </row>
    <row r="3" spans="1:9" ht="28.55" customHeight="1">
      <c r="A3" s="197" t="s">
        <v>0</v>
      </c>
      <c r="B3" s="201" t="s">
        <v>305</v>
      </c>
      <c r="C3" s="201"/>
      <c r="D3" s="201"/>
      <c r="E3" s="202"/>
      <c r="I3" t="s">
        <v>66</v>
      </c>
    </row>
    <row r="4" spans="1:9" ht="24.45" customHeight="1">
      <c r="A4" s="194"/>
      <c r="B4" s="78" t="s">
        <v>9</v>
      </c>
      <c r="C4" s="78" t="s">
        <v>26</v>
      </c>
      <c r="D4" s="78" t="s">
        <v>65</v>
      </c>
      <c r="E4" s="32" t="s">
        <v>26</v>
      </c>
    </row>
    <row r="5" spans="1:9" ht="52.5" customHeight="1">
      <c r="A5" s="149" t="s">
        <v>462</v>
      </c>
      <c r="B5" s="48">
        <f>'[4]市（州）主要经济指标'!B$9</f>
        <v>1401.39</v>
      </c>
      <c r="C5" s="42">
        <f>'[4]市（州）主要经济指标'!C$9</f>
        <v>7</v>
      </c>
      <c r="D5" s="48">
        <f>'[4]市（州）主要经济指标'!D$9</f>
        <v>8</v>
      </c>
      <c r="E5" s="108">
        <f>'[4]市（州）主要经济指标'!E$9</f>
        <v>9</v>
      </c>
    </row>
    <row r="6" spans="1:9" ht="52.5" customHeight="1">
      <c r="A6" s="20" t="s">
        <v>14</v>
      </c>
      <c r="B6" s="123" t="s">
        <v>23</v>
      </c>
      <c r="C6" s="123" t="s">
        <v>23</v>
      </c>
      <c r="D6" s="123">
        <f>'[1]13分地区'!$M$9</f>
        <v>9.9</v>
      </c>
      <c r="E6" s="125">
        <f>'[1]13分地区'!$N$9</f>
        <v>5</v>
      </c>
    </row>
    <row r="7" spans="1:9" ht="52.5" customHeight="1">
      <c r="A7" s="20" t="s">
        <v>27</v>
      </c>
      <c r="B7" s="123" t="s">
        <v>23</v>
      </c>
      <c r="C7" s="123" t="s">
        <v>23</v>
      </c>
      <c r="D7" s="123">
        <f>'[1]13分地区'!$Z$9</f>
        <v>8.8000000000000007</v>
      </c>
      <c r="E7" s="125">
        <f>'[1]13分地区'!$AA$9</f>
        <v>17</v>
      </c>
    </row>
    <row r="8" spans="1:9" ht="52.5" customHeight="1">
      <c r="A8" s="20" t="s">
        <v>12</v>
      </c>
      <c r="B8" s="124">
        <f>'[1]13分地区'!$AE$9</f>
        <v>683.37923999999998</v>
      </c>
      <c r="C8" s="130">
        <f>'[1]13分地区'!$AF$9</f>
        <v>7</v>
      </c>
      <c r="D8" s="124">
        <f>'[1]13分地区'!$AG$9</f>
        <v>11.5</v>
      </c>
      <c r="E8" s="141">
        <f>'[1]13分地区'!$AH$9</f>
        <v>1</v>
      </c>
      <c r="F8" s="41"/>
    </row>
    <row r="9" spans="1:9" s="70" customFormat="1" ht="52.5" customHeight="1">
      <c r="A9" s="74" t="s">
        <v>463</v>
      </c>
      <c r="B9" s="48">
        <f>'[4]市（州）主要经济指标'!AC$9</f>
        <v>129.58680000000001</v>
      </c>
      <c r="C9" s="42">
        <f>'[4]市（州）主要经济指标'!AD$9</f>
        <v>3</v>
      </c>
      <c r="D9" s="67" t="s">
        <v>286</v>
      </c>
      <c r="E9" s="68" t="s">
        <v>23</v>
      </c>
    </row>
    <row r="10" spans="1:9" ht="48.25" customHeight="1">
      <c r="A10" s="119" t="s">
        <v>310</v>
      </c>
      <c r="B10" s="42">
        <f>'[4]市（州）主要经济指标'!AH$9</f>
        <v>30431.469055410249</v>
      </c>
      <c r="C10" s="42">
        <f>'[4]市（州）主要经济指标'!AI$9</f>
        <v>3</v>
      </c>
      <c r="D10" s="48">
        <f>'[4]市（州）主要经济指标'!AJ$9</f>
        <v>8.9</v>
      </c>
      <c r="E10" s="84">
        <f>'[4]市（州）主要经济指标'!AK$9</f>
        <v>9</v>
      </c>
    </row>
    <row r="11" spans="1:9" ht="54" customHeight="1">
      <c r="A11" s="120" t="s">
        <v>311</v>
      </c>
      <c r="B11" s="43">
        <f>'[4]市（州）主要经济指标'!AL$9</f>
        <v>11671.083401878295</v>
      </c>
      <c r="C11" s="43">
        <f>'[4]市（州）主要经济指标'!AM$9</f>
        <v>10</v>
      </c>
      <c r="D11" s="49">
        <f>'[4]市（州）主要经济指标'!AN$9</f>
        <v>10.3</v>
      </c>
      <c r="E11" s="109">
        <f>'[4]市（州）主要经济指标'!AO$9</f>
        <v>7</v>
      </c>
    </row>
  </sheetData>
  <mergeCells count="4">
    <mergeCell ref="A1:E1"/>
    <mergeCell ref="A2:E2"/>
    <mergeCell ref="A3:A4"/>
    <mergeCell ref="B3:E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A2" sqref="A2:C2"/>
    </sheetView>
  </sheetViews>
  <sheetFormatPr defaultRowHeight="19.05"/>
  <cols>
    <col min="1" max="1" width="21.25" style="2" customWidth="1"/>
    <col min="2" max="2" width="16.375" style="2" customWidth="1"/>
    <col min="3" max="3" width="16.375" style="83" customWidth="1"/>
  </cols>
  <sheetData>
    <row r="1" spans="1:3">
      <c r="A1" s="187" t="s">
        <v>32</v>
      </c>
      <c r="B1" s="187"/>
      <c r="C1" s="187"/>
    </row>
    <row r="2" spans="1:3" ht="16.3">
      <c r="A2" s="206" t="s">
        <v>314</v>
      </c>
      <c r="B2" s="206"/>
      <c r="C2" s="206"/>
    </row>
    <row r="3" spans="1:3" ht="16.3">
      <c r="A3" s="207" t="s">
        <v>289</v>
      </c>
      <c r="B3" s="207"/>
      <c r="C3" s="207"/>
    </row>
    <row r="4" spans="1:3" ht="39.25" customHeight="1">
      <c r="A4" s="203" t="s">
        <v>19</v>
      </c>
      <c r="B4" s="204" t="s">
        <v>28</v>
      </c>
      <c r="C4" s="208" t="s">
        <v>64</v>
      </c>
    </row>
    <row r="5" spans="1:3" ht="39.25" customHeight="1">
      <c r="A5" s="190"/>
      <c r="B5" s="205"/>
      <c r="C5" s="209"/>
    </row>
    <row r="6" spans="1:3" ht="81.7" customHeight="1">
      <c r="A6" s="58" t="s">
        <v>29</v>
      </c>
      <c r="B6" s="92">
        <v>2546816</v>
      </c>
      <c r="C6" s="93">
        <v>5.6</v>
      </c>
    </row>
    <row r="7" spans="1:3" ht="81.7" customHeight="1">
      <c r="A7" s="58" t="s">
        <v>30</v>
      </c>
      <c r="B7" s="94">
        <v>419915</v>
      </c>
      <c r="C7" s="95">
        <v>3.1</v>
      </c>
    </row>
    <row r="8" spans="1:3" ht="81.7" customHeight="1">
      <c r="A8" s="58" t="s">
        <v>31</v>
      </c>
      <c r="B8" s="94">
        <v>1380517</v>
      </c>
      <c r="C8" s="96">
        <v>6</v>
      </c>
    </row>
    <row r="9" spans="1:3" ht="81.7" customHeight="1">
      <c r="A9" s="58" t="s">
        <v>283</v>
      </c>
      <c r="B9" s="94">
        <v>998178</v>
      </c>
      <c r="C9" s="95">
        <v>6.2</v>
      </c>
    </row>
    <row r="10" spans="1:3" ht="81.7" customHeight="1">
      <c r="A10" s="59" t="s">
        <v>63</v>
      </c>
      <c r="B10" s="97">
        <v>746384</v>
      </c>
      <c r="C10" s="98">
        <v>6.4</v>
      </c>
    </row>
  </sheetData>
  <mergeCells count="6">
    <mergeCell ref="A4:A5"/>
    <mergeCell ref="B4:B5"/>
    <mergeCell ref="A1:C1"/>
    <mergeCell ref="A2:C2"/>
    <mergeCell ref="A3:C3"/>
    <mergeCell ref="C4:C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N9" sqref="N9"/>
    </sheetView>
  </sheetViews>
  <sheetFormatPr defaultRowHeight="12.9"/>
  <cols>
    <col min="1" max="3" width="15.875" customWidth="1"/>
  </cols>
  <sheetData>
    <row r="1" spans="1:3" ht="19.05">
      <c r="A1" s="187" t="s">
        <v>303</v>
      </c>
      <c r="B1" s="187"/>
      <c r="C1" s="187"/>
    </row>
    <row r="2" spans="1:3" ht="16.3">
      <c r="A2" s="206" t="s">
        <v>314</v>
      </c>
      <c r="B2" s="206"/>
      <c r="C2" s="206"/>
    </row>
    <row r="3" spans="1:3" ht="16.3">
      <c r="A3" s="207" t="s">
        <v>33</v>
      </c>
      <c r="B3" s="207"/>
      <c r="C3" s="207"/>
    </row>
    <row r="4" spans="1:3" ht="71.5" customHeight="1">
      <c r="A4" s="197" t="s">
        <v>19</v>
      </c>
      <c r="B4" s="198" t="s">
        <v>28</v>
      </c>
      <c r="C4" s="211" t="s">
        <v>67</v>
      </c>
    </row>
    <row r="5" spans="1:3">
      <c r="A5" s="195"/>
      <c r="B5" s="210"/>
      <c r="C5" s="212"/>
    </row>
    <row r="6" spans="1:3" ht="70.5" customHeight="1">
      <c r="A6" s="60" t="s">
        <v>35</v>
      </c>
      <c r="B6" s="45">
        <f>[5]月报用!B3</f>
        <v>1625747</v>
      </c>
      <c r="C6" s="46">
        <f>[5]月报用!C3</f>
        <v>5.7</v>
      </c>
    </row>
    <row r="7" spans="1:3" ht="70.5" customHeight="1">
      <c r="A7" s="60" t="s">
        <v>30</v>
      </c>
      <c r="B7" s="67">
        <f>[5]月报用!B4</f>
        <v>89793</v>
      </c>
      <c r="C7" s="68">
        <f>[5]月报用!C4</f>
        <v>-2.9</v>
      </c>
    </row>
    <row r="8" spans="1:3" ht="70.5" customHeight="1">
      <c r="A8" s="60" t="s">
        <v>31</v>
      </c>
      <c r="B8" s="67">
        <f>[5]月报用!B5</f>
        <v>1098514</v>
      </c>
      <c r="C8" s="68">
        <f>[5]月报用!C5</f>
        <v>6.7</v>
      </c>
    </row>
    <row r="9" spans="1:3" ht="70.5" customHeight="1">
      <c r="A9" s="60" t="s">
        <v>282</v>
      </c>
      <c r="B9" s="67">
        <f>[5]月报用!B6</f>
        <v>768940</v>
      </c>
      <c r="C9" s="68">
        <f>[5]月报用!C6</f>
        <v>7</v>
      </c>
    </row>
    <row r="10" spans="1:3" ht="70.5" customHeight="1">
      <c r="A10" s="61" t="s">
        <v>37</v>
      </c>
      <c r="B10" s="22">
        <f>[5]月报用!B7</f>
        <v>437440</v>
      </c>
      <c r="C10" s="24">
        <f>[5]月报用!C7</f>
        <v>5.2</v>
      </c>
    </row>
  </sheetData>
  <mergeCells count="6">
    <mergeCell ref="A4:A5"/>
    <mergeCell ref="B4:B5"/>
    <mergeCell ref="A1:C1"/>
    <mergeCell ref="C4:C5"/>
    <mergeCell ref="A2:C2"/>
    <mergeCell ref="A3:C3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11" sqref="G11"/>
    </sheetView>
  </sheetViews>
  <sheetFormatPr defaultRowHeight="19.05"/>
  <cols>
    <col min="1" max="3" width="23" style="2" customWidth="1"/>
  </cols>
  <sheetData>
    <row r="1" spans="1:4">
      <c r="A1" s="187" t="s">
        <v>39</v>
      </c>
      <c r="B1" s="187"/>
      <c r="C1" s="187"/>
    </row>
    <row r="2" spans="1:4" ht="16.3">
      <c r="A2" s="206" t="s">
        <v>314</v>
      </c>
      <c r="B2" s="206"/>
      <c r="C2" s="206"/>
    </row>
    <row r="3" spans="1:4" ht="16.3">
      <c r="A3" s="207" t="s">
        <v>315</v>
      </c>
      <c r="B3" s="207"/>
      <c r="C3" s="207"/>
    </row>
    <row r="4" spans="1:4" ht="13.6">
      <c r="A4" s="197" t="s">
        <v>19</v>
      </c>
      <c r="B4" s="198" t="s">
        <v>28</v>
      </c>
      <c r="C4" s="211" t="s">
        <v>68</v>
      </c>
      <c r="D4" s="4"/>
    </row>
    <row r="5" spans="1:4" ht="13.6">
      <c r="A5" s="195"/>
      <c r="B5" s="210"/>
      <c r="C5" s="212"/>
      <c r="D5" s="4"/>
    </row>
    <row r="6" spans="1:4" ht="27.7" customHeight="1">
      <c r="A6" s="27" t="s">
        <v>69</v>
      </c>
      <c r="B6" s="99">
        <v>68.069999999999993</v>
      </c>
      <c r="C6" s="102">
        <v>3.05</v>
      </c>
      <c r="D6" s="4"/>
    </row>
    <row r="7" spans="1:4" ht="27.7" customHeight="1">
      <c r="A7" s="27" t="s">
        <v>70</v>
      </c>
      <c r="B7" s="100">
        <v>39.71</v>
      </c>
      <c r="C7" s="96">
        <v>5.54</v>
      </c>
      <c r="D7" s="4"/>
    </row>
    <row r="8" spans="1:4" ht="27.7" customHeight="1">
      <c r="A8" s="27" t="s">
        <v>71</v>
      </c>
      <c r="B8" s="100">
        <v>16.27</v>
      </c>
      <c r="C8" s="96" t="s">
        <v>23</v>
      </c>
      <c r="D8" s="4"/>
    </row>
    <row r="9" spans="1:4" ht="27.7" customHeight="1">
      <c r="A9" s="27" t="s">
        <v>72</v>
      </c>
      <c r="B9" s="100">
        <v>1.97</v>
      </c>
      <c r="C9" s="96">
        <v>5.48</v>
      </c>
      <c r="D9" s="4"/>
    </row>
    <row r="10" spans="1:4" ht="27.7" customHeight="1">
      <c r="A10" s="27" t="s">
        <v>73</v>
      </c>
      <c r="B10" s="100">
        <v>20.96</v>
      </c>
      <c r="C10" s="96">
        <v>-2.15</v>
      </c>
      <c r="D10" s="4"/>
    </row>
    <row r="11" spans="1:4" ht="27.7" customHeight="1">
      <c r="A11" s="27" t="s">
        <v>74</v>
      </c>
      <c r="B11" s="100">
        <v>11.58</v>
      </c>
      <c r="C11" s="96">
        <v>-4.7699999999999996</v>
      </c>
      <c r="D11" s="4"/>
    </row>
    <row r="12" spans="1:4" ht="27.7" customHeight="1">
      <c r="A12" s="27" t="s">
        <v>83</v>
      </c>
      <c r="B12" s="100">
        <v>6.23</v>
      </c>
      <c r="C12" s="96">
        <v>6.57</v>
      </c>
      <c r="D12" s="4"/>
    </row>
    <row r="13" spans="1:4" ht="27.7" customHeight="1">
      <c r="A13" s="27" t="s">
        <v>75</v>
      </c>
      <c r="B13" s="100">
        <v>4.41</v>
      </c>
      <c r="C13" s="96">
        <v>4.54</v>
      </c>
      <c r="D13" s="4"/>
    </row>
    <row r="14" spans="1:4" ht="27.7" customHeight="1">
      <c r="A14" s="27" t="s">
        <v>76</v>
      </c>
      <c r="B14" s="100">
        <v>1.02</v>
      </c>
      <c r="C14" s="96">
        <v>13.6</v>
      </c>
      <c r="D14" s="4"/>
    </row>
    <row r="15" spans="1:4" ht="27.7" customHeight="1">
      <c r="A15" s="27" t="s">
        <v>77</v>
      </c>
      <c r="B15" s="100">
        <v>42.63</v>
      </c>
      <c r="C15" s="96">
        <v>3.18</v>
      </c>
      <c r="D15" s="4"/>
    </row>
    <row r="16" spans="1:4" ht="27.7" customHeight="1">
      <c r="A16" s="27" t="s">
        <v>78</v>
      </c>
      <c r="B16" s="100">
        <v>27.97</v>
      </c>
      <c r="C16" s="96">
        <v>5.29</v>
      </c>
      <c r="D16" s="4"/>
    </row>
    <row r="17" spans="1:4" ht="27.7" customHeight="1">
      <c r="A17" s="27" t="s">
        <v>79</v>
      </c>
      <c r="B17" s="100">
        <v>1.24</v>
      </c>
      <c r="C17" s="96">
        <v>5.8</v>
      </c>
      <c r="D17" s="4"/>
    </row>
    <row r="18" spans="1:4" ht="27.7" customHeight="1">
      <c r="A18" s="27" t="s">
        <v>80</v>
      </c>
      <c r="B18" s="100">
        <v>9.98</v>
      </c>
      <c r="C18" s="96">
        <v>-2.91</v>
      </c>
      <c r="D18" s="4"/>
    </row>
    <row r="19" spans="1:4" ht="27.7" customHeight="1">
      <c r="A19" s="27" t="s">
        <v>81</v>
      </c>
      <c r="B19" s="100">
        <v>2.8</v>
      </c>
      <c r="C19" s="96">
        <v>4.8</v>
      </c>
      <c r="D19" s="4"/>
    </row>
    <row r="20" spans="1:4" ht="27.7" customHeight="1">
      <c r="A20" s="28" t="s">
        <v>82</v>
      </c>
      <c r="B20" s="101">
        <v>0.64</v>
      </c>
      <c r="C20" s="103">
        <v>11.48</v>
      </c>
      <c r="D20" s="4"/>
    </row>
  </sheetData>
  <mergeCells count="6">
    <mergeCell ref="A4:A5"/>
    <mergeCell ref="B4:B5"/>
    <mergeCell ref="C4:C5"/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G19" sqref="G19"/>
    </sheetView>
  </sheetViews>
  <sheetFormatPr defaultRowHeight="19.05"/>
  <cols>
    <col min="1" max="1" width="22.625" style="2" bestFit="1" customWidth="1"/>
    <col min="2" max="3" width="16.875" style="2" customWidth="1"/>
  </cols>
  <sheetData>
    <row r="1" spans="1:3" ht="31.75" customHeight="1">
      <c r="A1" s="187" t="s">
        <v>40</v>
      </c>
      <c r="B1" s="187"/>
      <c r="C1" s="187"/>
    </row>
    <row r="2" spans="1:3" ht="16.3">
      <c r="A2" s="206" t="s">
        <v>314</v>
      </c>
      <c r="B2" s="206"/>
      <c r="C2" s="206"/>
    </row>
    <row r="3" spans="1:3" ht="16.3">
      <c r="A3" s="207" t="s">
        <v>290</v>
      </c>
      <c r="B3" s="207"/>
      <c r="C3" s="207"/>
    </row>
    <row r="4" spans="1:3" ht="28.55" customHeight="1">
      <c r="A4" s="30" t="s">
        <v>84</v>
      </c>
      <c r="B4" s="31" t="s">
        <v>28</v>
      </c>
      <c r="C4" s="32" t="s">
        <v>291</v>
      </c>
    </row>
    <row r="5" spans="1:3" ht="28.55" customHeight="1">
      <c r="A5" s="26" t="s">
        <v>41</v>
      </c>
      <c r="B5" s="45">
        <v>13943</v>
      </c>
      <c r="C5" s="55">
        <v>10</v>
      </c>
    </row>
    <row r="6" spans="1:3" ht="28.55" customHeight="1">
      <c r="A6" s="26" t="s">
        <v>42</v>
      </c>
      <c r="B6" s="67">
        <v>6748</v>
      </c>
      <c r="C6" s="54">
        <v>5.0999999999999996</v>
      </c>
    </row>
    <row r="7" spans="1:3" ht="28.55" customHeight="1">
      <c r="A7" s="26" t="s">
        <v>43</v>
      </c>
      <c r="B7" s="67">
        <v>4073</v>
      </c>
      <c r="C7" s="54">
        <v>17.2</v>
      </c>
    </row>
    <row r="8" spans="1:3" ht="28.55" customHeight="1">
      <c r="A8" s="26" t="s">
        <v>44</v>
      </c>
      <c r="B8" s="67">
        <v>242</v>
      </c>
      <c r="C8" s="54">
        <v>0.9</v>
      </c>
    </row>
    <row r="9" spans="1:3" ht="28.55" customHeight="1">
      <c r="A9" s="26" t="s">
        <v>45</v>
      </c>
      <c r="B9" s="67">
        <v>2881</v>
      </c>
      <c r="C9" s="54">
        <v>13.4</v>
      </c>
    </row>
    <row r="10" spans="1:3" ht="28.55" customHeight="1">
      <c r="A10" s="26" t="s">
        <v>46</v>
      </c>
      <c r="B10" s="67">
        <v>9800</v>
      </c>
      <c r="C10" s="54">
        <v>6.1</v>
      </c>
    </row>
    <row r="11" spans="1:3" ht="28.55" customHeight="1">
      <c r="A11" s="26" t="s">
        <v>85</v>
      </c>
      <c r="B11" s="67">
        <v>3099</v>
      </c>
      <c r="C11" s="54">
        <v>7</v>
      </c>
    </row>
    <row r="12" spans="1:3" ht="28.55" customHeight="1">
      <c r="A12" s="26" t="s">
        <v>86</v>
      </c>
      <c r="B12" s="67">
        <v>597</v>
      </c>
      <c r="C12" s="54">
        <v>-6.3</v>
      </c>
    </row>
    <row r="13" spans="1:3" ht="28.55" customHeight="1">
      <c r="A13" s="26" t="s">
        <v>87</v>
      </c>
      <c r="B13" s="67">
        <v>1939</v>
      </c>
      <c r="C13" s="54">
        <v>5.4</v>
      </c>
    </row>
    <row r="14" spans="1:3" ht="28.55" customHeight="1">
      <c r="A14" s="26" t="s">
        <v>88</v>
      </c>
      <c r="B14" s="67">
        <v>691</v>
      </c>
      <c r="C14" s="54">
        <v>-9.3000000000000007</v>
      </c>
    </row>
    <row r="15" spans="1:3" ht="28.55" customHeight="1">
      <c r="A15" s="26" t="s">
        <v>89</v>
      </c>
      <c r="B15" s="67">
        <v>1578</v>
      </c>
      <c r="C15" s="54">
        <v>17.600000000000001</v>
      </c>
    </row>
    <row r="16" spans="1:3" ht="28.55" customHeight="1">
      <c r="A16" s="26" t="s">
        <v>90</v>
      </c>
      <c r="B16" s="67">
        <v>669</v>
      </c>
      <c r="C16" s="54">
        <v>14</v>
      </c>
    </row>
    <row r="17" spans="1:3" ht="28.55" customHeight="1">
      <c r="A17" s="26" t="s">
        <v>91</v>
      </c>
      <c r="B17" s="67">
        <v>1043</v>
      </c>
      <c r="C17" s="54">
        <v>20.5</v>
      </c>
    </row>
    <row r="18" spans="1:3" ht="28.55" customHeight="1">
      <c r="A18" s="25" t="s">
        <v>92</v>
      </c>
      <c r="B18" s="22">
        <v>183</v>
      </c>
      <c r="C18" s="56">
        <v>-39.6</v>
      </c>
    </row>
    <row r="19" spans="1:3" ht="12.9">
      <c r="A19" s="29"/>
      <c r="B19" s="29"/>
      <c r="C19" s="29"/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E19" sqref="E19"/>
    </sheetView>
  </sheetViews>
  <sheetFormatPr defaultRowHeight="12.9"/>
  <cols>
    <col min="1" max="1" width="26.75" bestFit="1" customWidth="1"/>
    <col min="2" max="2" width="14.125" customWidth="1"/>
    <col min="3" max="3" width="14.25" customWidth="1"/>
  </cols>
  <sheetData>
    <row r="1" spans="1:3" ht="40.75" customHeight="1">
      <c r="A1" s="199" t="s">
        <v>48</v>
      </c>
      <c r="B1" s="199"/>
      <c r="C1" s="199"/>
    </row>
    <row r="2" spans="1:3" ht="16.3">
      <c r="A2" s="206" t="s">
        <v>314</v>
      </c>
      <c r="B2" s="206"/>
      <c r="C2" s="206"/>
    </row>
    <row r="3" spans="1:3" ht="15.8" customHeight="1">
      <c r="A3" s="213" t="s">
        <v>292</v>
      </c>
      <c r="B3" s="213"/>
      <c r="C3" s="213"/>
    </row>
    <row r="4" spans="1:3" ht="29.25" customHeight="1">
      <c r="A4" s="30" t="s">
        <v>84</v>
      </c>
      <c r="B4" s="85" t="s">
        <v>28</v>
      </c>
      <c r="C4" s="86" t="s">
        <v>291</v>
      </c>
    </row>
    <row r="5" spans="1:3" ht="29.25" customHeight="1">
      <c r="A5" s="26" t="s">
        <v>41</v>
      </c>
      <c r="B5" s="45">
        <v>30542</v>
      </c>
      <c r="C5" s="46">
        <v>8.9</v>
      </c>
    </row>
    <row r="6" spans="1:3" ht="29.25" customHeight="1">
      <c r="A6" s="26" t="s">
        <v>42</v>
      </c>
      <c r="B6" s="67">
        <v>15212</v>
      </c>
      <c r="C6" s="68">
        <v>2.8</v>
      </c>
    </row>
    <row r="7" spans="1:3" ht="29.25" customHeight="1">
      <c r="A7" s="26" t="s">
        <v>93</v>
      </c>
      <c r="B7" s="67">
        <v>7696</v>
      </c>
      <c r="C7" s="68">
        <v>23.8</v>
      </c>
    </row>
    <row r="8" spans="1:3" ht="29.25" customHeight="1">
      <c r="A8" s="26" t="s">
        <v>94</v>
      </c>
      <c r="B8" s="67">
        <v>1182</v>
      </c>
      <c r="C8" s="68">
        <v>4.5999999999999996</v>
      </c>
    </row>
    <row r="9" spans="1:3" ht="29.25" customHeight="1">
      <c r="A9" s="26" t="s">
        <v>45</v>
      </c>
      <c r="B9" s="67">
        <v>6452</v>
      </c>
      <c r="C9" s="68">
        <v>9.5</v>
      </c>
    </row>
    <row r="10" spans="1:3" ht="29.25" customHeight="1">
      <c r="A10" s="27" t="s">
        <v>46</v>
      </c>
      <c r="B10" s="67">
        <v>19406</v>
      </c>
      <c r="C10" s="68">
        <v>1.7</v>
      </c>
    </row>
    <row r="11" spans="1:3" ht="29.25" customHeight="1">
      <c r="A11" s="27" t="s">
        <v>95</v>
      </c>
      <c r="B11" s="67">
        <v>6631</v>
      </c>
      <c r="C11" s="68">
        <v>1.8</v>
      </c>
    </row>
    <row r="12" spans="1:3" ht="29.25" customHeight="1">
      <c r="A12" s="27" t="s">
        <v>96</v>
      </c>
      <c r="B12" s="67">
        <v>1633</v>
      </c>
      <c r="C12" s="68">
        <v>-15.8</v>
      </c>
    </row>
    <row r="13" spans="1:3" ht="29.25" customHeight="1">
      <c r="A13" s="27" t="s">
        <v>97</v>
      </c>
      <c r="B13" s="67">
        <v>2446</v>
      </c>
      <c r="C13" s="68">
        <v>-11.4</v>
      </c>
    </row>
    <row r="14" spans="1:3" ht="29.25" customHeight="1">
      <c r="A14" s="27" t="s">
        <v>98</v>
      </c>
      <c r="B14" s="67">
        <v>1553</v>
      </c>
      <c r="C14" s="68">
        <v>-13</v>
      </c>
    </row>
    <row r="15" spans="1:3" ht="29.25" customHeight="1">
      <c r="A15" s="27" t="s">
        <v>99</v>
      </c>
      <c r="B15" s="67">
        <v>2846</v>
      </c>
      <c r="C15" s="68">
        <v>18.600000000000001</v>
      </c>
    </row>
    <row r="16" spans="1:3" ht="29.25" customHeight="1">
      <c r="A16" s="27" t="s">
        <v>100</v>
      </c>
      <c r="B16" s="67">
        <v>1998</v>
      </c>
      <c r="C16" s="68">
        <v>29.3</v>
      </c>
    </row>
    <row r="17" spans="1:3" ht="29.25" customHeight="1">
      <c r="A17" s="27" t="s">
        <v>101</v>
      </c>
      <c r="B17" s="67">
        <v>1812</v>
      </c>
      <c r="C17" s="68">
        <v>18.600000000000001</v>
      </c>
    </row>
    <row r="18" spans="1:3" ht="29.25" customHeight="1">
      <c r="A18" s="28" t="s">
        <v>102</v>
      </c>
      <c r="B18" s="22">
        <v>487</v>
      </c>
      <c r="C18" s="24">
        <v>-21.7</v>
      </c>
    </row>
    <row r="19" spans="1:3" ht="19.55" customHeight="1">
      <c r="A19" s="214" t="s">
        <v>47</v>
      </c>
      <c r="B19" s="215"/>
      <c r="C19" s="215"/>
    </row>
    <row r="20" spans="1:3">
      <c r="A20" s="216"/>
      <c r="B20" s="216"/>
      <c r="C20" s="216"/>
    </row>
  </sheetData>
  <mergeCells count="4">
    <mergeCell ref="A1:C1"/>
    <mergeCell ref="A2:C2"/>
    <mergeCell ref="A3:C3"/>
    <mergeCell ref="A19:C2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9"/>
  <sheetViews>
    <sheetView workbookViewId="0">
      <selection activeCell="I13" sqref="I13"/>
    </sheetView>
  </sheetViews>
  <sheetFormatPr defaultRowHeight="12.9"/>
  <cols>
    <col min="1" max="1" width="34.375" customWidth="1"/>
    <col min="2" max="2" width="14.625" bestFit="1" customWidth="1"/>
    <col min="3" max="3" width="8.875" bestFit="1" customWidth="1"/>
  </cols>
  <sheetData>
    <row r="1" spans="1:3" ht="30.25" customHeight="1">
      <c r="A1" s="187" t="s">
        <v>49</v>
      </c>
      <c r="B1" s="187"/>
      <c r="C1" s="187"/>
    </row>
    <row r="2" spans="1:3" ht="25.5" customHeight="1">
      <c r="A2" s="207" t="s">
        <v>50</v>
      </c>
      <c r="B2" s="207"/>
      <c r="C2" s="207"/>
    </row>
    <row r="3" spans="1:3" ht="27.7" customHeight="1">
      <c r="A3" s="77" t="s">
        <v>19</v>
      </c>
      <c r="B3" s="13" t="s">
        <v>51</v>
      </c>
      <c r="C3" s="76" t="s">
        <v>53</v>
      </c>
    </row>
    <row r="4" spans="1:3" ht="27.7" customHeight="1">
      <c r="A4" s="79" t="s">
        <v>54</v>
      </c>
      <c r="B4" s="69">
        <v>328.3</v>
      </c>
      <c r="C4" s="105">
        <v>9.6</v>
      </c>
    </row>
    <row r="5" spans="1:3" ht="27.7" customHeight="1">
      <c r="A5" s="5" t="s">
        <v>55</v>
      </c>
      <c r="B5" s="8">
        <v>271.10000000000002</v>
      </c>
      <c r="C5" s="9">
        <v>8.4</v>
      </c>
    </row>
    <row r="6" spans="1:3" ht="27.7" customHeight="1">
      <c r="A6" s="5" t="s">
        <v>56</v>
      </c>
      <c r="B6" s="8">
        <v>57.3</v>
      </c>
      <c r="C6" s="9">
        <v>16</v>
      </c>
    </row>
    <row r="7" spans="1:3" ht="27.7" customHeight="1">
      <c r="A7" s="5" t="s">
        <v>57</v>
      </c>
      <c r="B7" s="8">
        <v>0.2</v>
      </c>
      <c r="C7" s="9">
        <v>-75</v>
      </c>
    </row>
    <row r="8" spans="1:3" ht="27.7" customHeight="1">
      <c r="A8" s="35" t="s">
        <v>58</v>
      </c>
      <c r="B8" s="8">
        <v>287.3</v>
      </c>
      <c r="C8" s="9">
        <v>9.6999999999999993</v>
      </c>
    </row>
    <row r="9" spans="1:3" ht="27.7" customHeight="1">
      <c r="A9" s="5" t="s">
        <v>59</v>
      </c>
      <c r="B9" s="8">
        <v>1.1000000000000001</v>
      </c>
      <c r="C9" s="9">
        <v>-35.299999999999997</v>
      </c>
    </row>
    <row r="10" spans="1:3" ht="27.7" customHeight="1">
      <c r="A10" s="5" t="s">
        <v>60</v>
      </c>
      <c r="B10" s="8">
        <v>39.299999999999997</v>
      </c>
      <c r="C10" s="9">
        <v>12.6</v>
      </c>
    </row>
    <row r="11" spans="1:3" ht="27.7" customHeight="1">
      <c r="A11" s="5" t="s">
        <v>61</v>
      </c>
      <c r="B11" s="8">
        <v>322.7</v>
      </c>
      <c r="C11" s="9">
        <v>8.3000000000000007</v>
      </c>
    </row>
    <row r="12" spans="1:3" ht="27.7" customHeight="1">
      <c r="A12" s="5" t="s">
        <v>55</v>
      </c>
      <c r="B12" s="8">
        <v>267.3</v>
      </c>
      <c r="C12" s="9">
        <v>7.5</v>
      </c>
    </row>
    <row r="13" spans="1:3" ht="27.7" customHeight="1">
      <c r="A13" s="5" t="s">
        <v>56</v>
      </c>
      <c r="B13" s="8">
        <v>55.4</v>
      </c>
      <c r="C13" s="9">
        <v>12.6</v>
      </c>
    </row>
    <row r="14" spans="1:3" ht="27.7" customHeight="1">
      <c r="A14" s="5" t="s">
        <v>57</v>
      </c>
      <c r="B14" s="8">
        <v>0.2</v>
      </c>
      <c r="C14" s="9">
        <v>-75</v>
      </c>
    </row>
    <row r="15" spans="1:3" ht="27.7" customHeight="1">
      <c r="A15" s="5" t="s">
        <v>58</v>
      </c>
      <c r="B15" s="8">
        <v>282.3</v>
      </c>
      <c r="C15" s="9">
        <v>8.3000000000000007</v>
      </c>
    </row>
    <row r="16" spans="1:3" ht="27.7" customHeight="1">
      <c r="A16" s="5" t="s">
        <v>59</v>
      </c>
      <c r="B16" s="8">
        <v>1.1000000000000001</v>
      </c>
      <c r="C16" s="9">
        <v>282.3</v>
      </c>
    </row>
    <row r="17" spans="1:3" ht="27.7" customHeight="1">
      <c r="A17" s="5" t="s">
        <v>60</v>
      </c>
      <c r="B17" s="8">
        <v>38.700000000000003</v>
      </c>
      <c r="C17" s="9">
        <v>11.8</v>
      </c>
    </row>
    <row r="18" spans="1:3" ht="27.7" customHeight="1">
      <c r="A18" s="35" t="s">
        <v>52</v>
      </c>
      <c r="B18" s="8" t="s">
        <v>461</v>
      </c>
      <c r="C18" s="9">
        <v>6.1</v>
      </c>
    </row>
    <row r="19" spans="1:3" ht="27.7" customHeight="1">
      <c r="A19" s="6" t="s">
        <v>62</v>
      </c>
      <c r="B19" s="10">
        <v>98.3</v>
      </c>
      <c r="C19" s="11" t="s">
        <v>461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命名范围</vt:lpstr>
      </vt:variant>
      <vt:variant>
        <vt:i4>4</vt:i4>
      </vt:variant>
    </vt:vector>
  </HeadingPairs>
  <TitlesOfParts>
    <vt:vector size="31" baseType="lpstr">
      <vt:lpstr>全市各县区经济情况</vt:lpstr>
      <vt:lpstr>泸县主要经济指标与国家省市对比情况表</vt:lpstr>
      <vt:lpstr>泸州市主要经济指标全省排位情况表</vt:lpstr>
      <vt:lpstr>地区生产总值</vt:lpstr>
      <vt:lpstr>民营经济</vt:lpstr>
      <vt:lpstr>农林牧渔业总产值</vt:lpstr>
      <vt:lpstr>农村常住居民人均可支配收支情况</vt:lpstr>
      <vt:lpstr>城镇常住居民人均可支配收支情况</vt:lpstr>
      <vt:lpstr>规模以上工业生产、销售情况</vt:lpstr>
      <vt:lpstr>规模以上工业生产主要产品产量</vt:lpstr>
      <vt:lpstr>规模以上工业企业主要经济指标</vt:lpstr>
      <vt:lpstr>固定资产投资</vt:lpstr>
      <vt:lpstr>房地产主要指标</vt:lpstr>
      <vt:lpstr>建筑业主要指标情况</vt:lpstr>
      <vt:lpstr>社会消费品零售总额</vt:lpstr>
      <vt:lpstr>名录库单位统计表</vt:lpstr>
      <vt:lpstr>财政收支</vt:lpstr>
      <vt:lpstr>各镇街地方财政一般预算收入</vt:lpstr>
      <vt:lpstr>金融情况</vt:lpstr>
      <vt:lpstr>全社会用电量</vt:lpstr>
      <vt:lpstr>居民消费价格指数</vt:lpstr>
      <vt:lpstr>10月25日主要消费品价格</vt:lpstr>
      <vt:lpstr>泸县主要经济指标省内排位对比</vt:lpstr>
      <vt:lpstr>扩权县主要经济指标排位</vt:lpstr>
      <vt:lpstr>百万人口大县资料</vt:lpstr>
      <vt:lpstr>川南四市资料</vt:lpstr>
      <vt:lpstr>重点开发县主要经济指标排位</vt:lpstr>
      <vt:lpstr>泸县主要经济指标与国家省市对比情况表!OLE_LINK2</vt:lpstr>
      <vt:lpstr>泸州市主要经济指标全省排位情况表!OLE_LINK35</vt:lpstr>
      <vt:lpstr>金融情况!OLE_LINK4</vt:lpstr>
      <vt:lpstr>财政收支!OLE_LINK7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cp:lastPrinted>2019-11-21T06:40:17Z</cp:lastPrinted>
  <dcterms:created xsi:type="dcterms:W3CDTF">2019-08-22T02:12:13Z</dcterms:created>
  <dcterms:modified xsi:type="dcterms:W3CDTF">2019-11-25T09:28:48Z</dcterms:modified>
</cp:coreProperties>
</file>